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D79448C1-FB2D-4A13-9399-910EDF0A80B9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Siječanj" sheetId="1" r:id="rId1"/>
    <sheet name="Veljača" sheetId="2" r:id="rId2"/>
    <sheet name="Ožujak" sheetId="3" r:id="rId3"/>
    <sheet name="Travanj" sheetId="4" r:id="rId4"/>
    <sheet name="Svibanj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4" i="5" l="1"/>
  <c r="D32" i="5"/>
  <c r="D24" i="5"/>
  <c r="D9" i="5"/>
  <c r="D66" i="5" s="1"/>
  <c r="D55" i="4" l="1"/>
  <c r="D38" i="4"/>
  <c r="D36" i="4"/>
  <c r="D32" i="4"/>
  <c r="D30" i="4"/>
  <c r="D26" i="4"/>
  <c r="D9" i="4"/>
  <c r="D88" i="4" l="1"/>
  <c r="D69" i="3"/>
  <c r="D29" i="3" l="1"/>
  <c r="D51" i="3" l="1"/>
  <c r="D35" i="3"/>
  <c r="D33" i="3"/>
  <c r="D26" i="3"/>
  <c r="D21" i="3"/>
  <c r="D19" i="3"/>
  <c r="D17" i="3"/>
  <c r="D13" i="3"/>
  <c r="D11" i="3"/>
  <c r="D9" i="3"/>
  <c r="D70" i="3" l="1"/>
  <c r="D18" i="2"/>
  <c r="D24" i="2"/>
  <c r="D59" i="2" l="1"/>
  <c r="D12" i="2" l="1"/>
  <c r="D29" i="2"/>
  <c r="D39" i="2"/>
  <c r="D36" i="2"/>
  <c r="D10" i="2"/>
  <c r="D20" i="2"/>
  <c r="D8" i="2"/>
  <c r="D60" i="2" l="1"/>
  <c r="D31" i="1"/>
  <c r="D24" i="1"/>
  <c r="D16" i="1"/>
  <c r="D11" i="1"/>
  <c r="D50" i="1" s="1"/>
</calcChain>
</file>

<file path=xl/sharedStrings.xml><?xml version="1.0" encoding="utf-8"?>
<sst xmlns="http://schemas.openxmlformats.org/spreadsheetml/2006/main" count="738" uniqueCount="265">
  <si>
    <t>JAVNA VATROGASNA POSTROJBA GRADA VARAŽDINA</t>
  </si>
  <si>
    <t>TRENKOVA 44</t>
  </si>
  <si>
    <t>42000 VARAŽDIN</t>
  </si>
  <si>
    <t>INFORMACIJA O TROŠENJU SREDSTAVA ZA SIJEČANJ 2024. GODINE</t>
  </si>
  <si>
    <t>Naziv primatelja</t>
  </si>
  <si>
    <t>OIB primatelja</t>
  </si>
  <si>
    <t>Sjedište primatelja</t>
  </si>
  <si>
    <t>Način objave isplaćenog iznosa</t>
  </si>
  <si>
    <t>Vrsta rashoda i izdatka</t>
  </si>
  <si>
    <t>Privredna banka Zagreb d.d.</t>
  </si>
  <si>
    <t>Zagreb</t>
  </si>
  <si>
    <t>Belaj d.o.o.</t>
  </si>
  <si>
    <t>Varaždin</t>
  </si>
  <si>
    <t>Zagrebačka banka d.d</t>
  </si>
  <si>
    <t>3H Express d.o.o.</t>
  </si>
  <si>
    <t>Vatropromet d.o.o.</t>
  </si>
  <si>
    <t>TP Varaždin d.o.o.</t>
  </si>
  <si>
    <t>Hanza Media d.o.o.</t>
  </si>
  <si>
    <t>Lasercopy d.o.o.</t>
  </si>
  <si>
    <t>Financijska agencija</t>
  </si>
  <si>
    <t>Styria medijski servisi d.o.o.</t>
  </si>
  <si>
    <t>Varaždinske vijesti d.d.</t>
  </si>
  <si>
    <t>Gradski bazeni Varaždin</t>
  </si>
  <si>
    <t>HEP Elektra d.o.o.</t>
  </si>
  <si>
    <t>Gastrocom d.o.o.</t>
  </si>
  <si>
    <t>UKUPNO ZA SIJEČANJ 2024.</t>
  </si>
  <si>
    <t>Ukupno Privredna banka Zagreb d.d.</t>
  </si>
  <si>
    <t>Ukupno Belaj d.o.o.</t>
  </si>
  <si>
    <t>Ukupno Zagrebačka banka d.d.</t>
  </si>
  <si>
    <t xml:space="preserve"> Ukupno 3H Express d.o.o.</t>
  </si>
  <si>
    <t>Ukupno Vatropromet d.o.o.</t>
  </si>
  <si>
    <t>Ukupno TP Varaždin d.o.o.</t>
  </si>
  <si>
    <t>Ukupno Hanza Media d.o.o.</t>
  </si>
  <si>
    <t>Ukupno Lasercopy d.o.o.</t>
  </si>
  <si>
    <t>Ukupno Financijska agencija</t>
  </si>
  <si>
    <t>Ukupno Styria medijski servisi d.o.o.</t>
  </si>
  <si>
    <t>Ukupno Varaždinske vijesti d.d</t>
  </si>
  <si>
    <t>Ukupno Gradski bazeni Varaždin</t>
  </si>
  <si>
    <t>Ukupno HEP Elektra d.o.o.</t>
  </si>
  <si>
    <t>Ukupno Gastrocom d.o.o.</t>
  </si>
  <si>
    <t>5443 otplata glavnice primljenih kredita od tuzemnih kreditnih institucija izvan javnog sektora</t>
  </si>
  <si>
    <t>3423 kamate za primljene kredite i zajmove od kreditnih i ostalih financijskih institucija izvan javnog sektora</t>
  </si>
  <si>
    <t>3431 bankarske usluge i usluge platnog prometa</t>
  </si>
  <si>
    <t>3239 ostale usluge</t>
  </si>
  <si>
    <t>4223 oprema za održavanje i zaštitu</t>
  </si>
  <si>
    <t>3299 ostali nespomenuti rashodi poslovanja</t>
  </si>
  <si>
    <t>3233 usluge promidžbe i informiranja</t>
  </si>
  <si>
    <t>3235 zakupnine i najamnine</t>
  </si>
  <si>
    <t>3238 računalne usluge</t>
  </si>
  <si>
    <t>3223 energija</t>
  </si>
  <si>
    <t>3293 reprezentacija</t>
  </si>
  <si>
    <t>Hrvatska pošta d.d.</t>
  </si>
  <si>
    <t>3231 usluge telefona, pošte i prijevoza</t>
  </si>
  <si>
    <t>Kadra d.o.o.</t>
  </si>
  <si>
    <t>Narodne novine d.d.</t>
  </si>
  <si>
    <t>3221 uredski materijal i ostali materijalni rashodi</t>
  </si>
  <si>
    <t>Muller trgovina d.o.o.</t>
  </si>
  <si>
    <t>3224 materijal i dijelovi za tekuće i investicijsko održavanje</t>
  </si>
  <si>
    <t>Ukupno Hrvatska pošta d.d.</t>
  </si>
  <si>
    <t>Ukupno Kadra d.o.o.</t>
  </si>
  <si>
    <t>Ukupno Narodne novine d.d.</t>
  </si>
  <si>
    <t>Ukupno Muller trgovina d.o.o.</t>
  </si>
  <si>
    <t>INFORMACIJA O TROŠENJU SREDSTAVA ZA VELJAČA 2024. GODINE</t>
  </si>
  <si>
    <t>Ukupno Varaždinske vijesti d.d.</t>
  </si>
  <si>
    <t>3236 zdravstvene i veterinarske ugluge</t>
  </si>
  <si>
    <t>Ustanova za zdravstvenu skrb AURA FIT</t>
  </si>
  <si>
    <t xml:space="preserve">Ukupno Ustanova za zdravstvenu skrb AURA FIT </t>
  </si>
  <si>
    <t>Raptor Fleet d.o.o.</t>
  </si>
  <si>
    <t xml:space="preserve"> Ukupno Raptor Fleet d.o.o.</t>
  </si>
  <si>
    <t>Stupnik</t>
  </si>
  <si>
    <t>Meteor trgovina d.o.o.</t>
  </si>
  <si>
    <t>Ukupno Meteor trgovina d.o.o.</t>
  </si>
  <si>
    <t>Ljubljana</t>
  </si>
  <si>
    <t>Rango Breaching Boštjan Rangus s.p.</t>
  </si>
  <si>
    <t>3213 stručno usavršavanje zaposlenika</t>
  </si>
  <si>
    <t>Ukupno Rango Breaching Boštjan Rangus s.p.</t>
  </si>
  <si>
    <t>02535697732</t>
  </si>
  <si>
    <t>Vizor d.o.o.</t>
  </si>
  <si>
    <t>Ukupno Vizor d.o.o.</t>
  </si>
  <si>
    <t>Tehnomobil-Elsting d.o.o.</t>
  </si>
  <si>
    <t>Ukupno Tehnomobil-Elsting d.o.o.</t>
  </si>
  <si>
    <t>3232 usluge tekućeg i investicijskog održavanja</t>
  </si>
  <si>
    <t>Studentski centar u Varaždinu</t>
  </si>
  <si>
    <t>Ukupno Studentski centar u Varaždinu</t>
  </si>
  <si>
    <t>Alpha-M d.o.o.</t>
  </si>
  <si>
    <t>Ukupno Alpha-M d.o.o.</t>
  </si>
  <si>
    <t>4221 uredska oprema i namještaj</t>
  </si>
  <si>
    <t>Osijek</t>
  </si>
  <si>
    <t>Lučka kapetanija Osijek (Državni proračun)</t>
  </si>
  <si>
    <t>Ukupno Lučka kapetanija Osijek (Državni proračun)</t>
  </si>
  <si>
    <t>Bauhaus d.o.o.</t>
  </si>
  <si>
    <t>Ukupno Bauhaus d.o.o.</t>
  </si>
  <si>
    <t>3225 sitni inventar i auto gume</t>
  </si>
  <si>
    <t>Dragor Lux d.o.o.</t>
  </si>
  <si>
    <t>Ukupno Dragor Lux d.o.o.</t>
  </si>
  <si>
    <t>Zagrebačka banka d.d.</t>
  </si>
  <si>
    <t>Ukupno 3H Express d.o.o.</t>
  </si>
  <si>
    <t>UKUPNO ZA VELJAČU 2024.</t>
  </si>
  <si>
    <t>Patricia Braicovich-Ševerdija, "Ergo Tehnika"</t>
  </si>
  <si>
    <t>Rijeka</t>
  </si>
  <si>
    <t xml:space="preserve">Ukupno Obrt Ergo Tehnika </t>
  </si>
  <si>
    <t>Gumiimpex-GRP d.o.o.</t>
  </si>
  <si>
    <t>Ukupno Gumiiimpex-GRP d.o.o.</t>
  </si>
  <si>
    <t>4227 uređaji, strojevi i oprema za ostale namjene</t>
  </si>
  <si>
    <t>3299 ostalni nespomenuti rashodi poslovanja</t>
  </si>
  <si>
    <t>INFORMACIJA O TROŠENJU SREDSTAVA ZA OŽUJAK 2024. GODINE</t>
  </si>
  <si>
    <t>UKUPNO ZA OŽUJAK 2024.</t>
  </si>
  <si>
    <t>Knjigovežnica, Kartonaža Kaniški</t>
  </si>
  <si>
    <t>Ukupno Knjigovežnica, Kartonaža Kaniški</t>
  </si>
  <si>
    <t>Hermo d.o.o.</t>
  </si>
  <si>
    <t>Ukupno Hermo d.o.o.</t>
  </si>
  <si>
    <t>Plus Hosting grupa d.o.o.</t>
  </si>
  <si>
    <t>Ukupno Plus Hosting grupa d.o.o.</t>
  </si>
  <si>
    <t>Pula</t>
  </si>
  <si>
    <t>Domgrad d.o.o.</t>
  </si>
  <si>
    <t>Trnovec Bartolovečki</t>
  </si>
  <si>
    <t xml:space="preserve"> Ukupno Domgrad d.o.o.</t>
  </si>
  <si>
    <t>Vijak d.o.o.</t>
  </si>
  <si>
    <t>Ukupno Vijak d.o.o.</t>
  </si>
  <si>
    <t>Ukupno Raptor Fleet</t>
  </si>
  <si>
    <t>88543041746</t>
  </si>
  <si>
    <t>Gabud d.o.o.</t>
  </si>
  <si>
    <t>Ukupno Gabud d.o.o.</t>
  </si>
  <si>
    <t>Privredna banka Zagreb d.d</t>
  </si>
  <si>
    <t>3423 kamate za primljene kredite i zajmove od kreditnih i ostalih institucija izvan javnog sektora</t>
  </si>
  <si>
    <t>Eva Hrychova, Milevsko</t>
  </si>
  <si>
    <t>Ukupno Eva Hrychova, Milevsko</t>
  </si>
  <si>
    <t>Češka</t>
  </si>
  <si>
    <t>Pevex d.d.</t>
  </si>
  <si>
    <t>Ukupno Pevex d.d.</t>
  </si>
  <si>
    <t>Sesvete</t>
  </si>
  <si>
    <t>STH d.o.o.</t>
  </si>
  <si>
    <t>Ukupno STH d.o.o.</t>
  </si>
  <si>
    <t>Matrex d.o.o.</t>
  </si>
  <si>
    <t>Ukupno Matrex d.o.o.</t>
  </si>
  <si>
    <t>Živa voda d.o.o.</t>
  </si>
  <si>
    <t>Ukupno Živa voda d.o.o.</t>
  </si>
  <si>
    <t>Sparta Fitness Solutions d.o.o.</t>
  </si>
  <si>
    <t>Ukupno Sparta Fitness Solutions d.o.o.</t>
  </si>
  <si>
    <t>Vseobecna Uverova Banka as Branch Prague</t>
  </si>
  <si>
    <t>Ukupno Vseobecna Uverova Banka as Branch Prague</t>
  </si>
  <si>
    <t>Prag</t>
  </si>
  <si>
    <t>Tomislav Pandžić - TPT edukacije</t>
  </si>
  <si>
    <t>Požega</t>
  </si>
  <si>
    <t>Ukupno Tomislav Pandžić - TPT edukacije</t>
  </si>
  <si>
    <t>Državni proračun Republike Hrvatske</t>
  </si>
  <si>
    <t>Ukupno Državni proračun Republike Hrvatske</t>
  </si>
  <si>
    <t>Reciklaža Mišić d.o.o.</t>
  </si>
  <si>
    <t>Ukupno Reciklaža Mišić d.o.o.</t>
  </si>
  <si>
    <t>Ivanovec</t>
  </si>
  <si>
    <t>3234 komunalne usluge</t>
  </si>
  <si>
    <t>Zračna luka Rijeka d.o.o.</t>
  </si>
  <si>
    <t>Ukupno Zračna luka Rijeka d.o.o.</t>
  </si>
  <si>
    <t>Omišalj</t>
  </si>
  <si>
    <t>Teh - projekt inženjering d.o.o.</t>
  </si>
  <si>
    <t>Ukupno Teh - projekt inženjering d.o.o.</t>
  </si>
  <si>
    <t>Vatrogasna zajednica Primorsko-goranske županije</t>
  </si>
  <si>
    <t>Ukupno Vatrogasna zajednica Primorsko-goranske županije</t>
  </si>
  <si>
    <t>Narodni trgovački lanac d.o.o.</t>
  </si>
  <si>
    <t>Ukupno Narodni trgovački lanac d.o.o.</t>
  </si>
  <si>
    <t xml:space="preserve">Način objave isplaćenog iznosa </t>
  </si>
  <si>
    <t>Kategorija 2</t>
  </si>
  <si>
    <t>3211 službena putovanja</t>
  </si>
  <si>
    <t>Ukupno za ožujak 2024.</t>
  </si>
  <si>
    <t>Kategorija 1</t>
  </si>
  <si>
    <t>252,80 EUR</t>
  </si>
  <si>
    <t>INFORMACIJA O TROŠENJU SREDSTAVA ZA TRAVANJ 2024. GODINE</t>
  </si>
  <si>
    <t>Ukupno za travanj 2024.</t>
  </si>
  <si>
    <t>MI-STAR d.o.o.</t>
  </si>
  <si>
    <t>Velika Mlaka</t>
  </si>
  <si>
    <t>Ukupno MI-STAR d.o.o.</t>
  </si>
  <si>
    <t>Meteor Trgovina d.o.o.</t>
  </si>
  <si>
    <t xml:space="preserve"> Ukupno Privredna banka Zagreb d.d</t>
  </si>
  <si>
    <t>Plus Hosting Grupa d.o.o.</t>
  </si>
  <si>
    <t>Ukupno Plus Hosting Grupa d.o.o.</t>
  </si>
  <si>
    <t>Laberna d.o.o.</t>
  </si>
  <si>
    <t>Ukupno Laberna d.o.o.</t>
  </si>
  <si>
    <t>28049382151</t>
  </si>
  <si>
    <t>Turčin</t>
  </si>
  <si>
    <t>Tramex d.o.o.</t>
  </si>
  <si>
    <t>Ukupno Tramex d.o.o.</t>
  </si>
  <si>
    <t>Lepoglava</t>
  </si>
  <si>
    <t>Ukupno Raptor Fleet d.o.o.</t>
  </si>
  <si>
    <t>Ukupno Domgrad d.o.o.</t>
  </si>
  <si>
    <t xml:space="preserve">Hrvatski Autoklub </t>
  </si>
  <si>
    <t xml:space="preserve">Ukupno Hrvatski Autoklub </t>
  </si>
  <si>
    <t>3294 članarine i norme</t>
  </si>
  <si>
    <t>M.I.P. - Metal d.o.o.</t>
  </si>
  <si>
    <t>Ukupno M.I.P. - Metal d.o.o.</t>
  </si>
  <si>
    <t>Nedelišće</t>
  </si>
  <si>
    <t>Alarm Automatika d.o.o.</t>
  </si>
  <si>
    <t>Ukupno Alarm Automatika d.o.o.</t>
  </si>
  <si>
    <t>Marlex d.o.o.</t>
  </si>
  <si>
    <t>Ukupno Marlex d.o.o.</t>
  </si>
  <si>
    <t>08702655593</t>
  </si>
  <si>
    <t>Hotel Varaždin d.o.o.</t>
  </si>
  <si>
    <t>Ukupno Hotel Varaždin d.o.o.</t>
  </si>
  <si>
    <t>Vatrogasna sportska udruga Žiškovec</t>
  </si>
  <si>
    <t>Žiškovec</t>
  </si>
  <si>
    <t>Ukupno Vatrogasna sportska udruga Žiškovec</t>
  </si>
  <si>
    <t>Magic Net d.o.o.</t>
  </si>
  <si>
    <t>Ukupno Magic Net d.o.o.</t>
  </si>
  <si>
    <t>Ludbreg</t>
  </si>
  <si>
    <t>Links d.o.o.</t>
  </si>
  <si>
    <t>Ukupno Links d.o.o.</t>
  </si>
  <si>
    <t>Drava Klub podvodnih aktivnosti Varaždin</t>
  </si>
  <si>
    <t>Ukupno Drava Klub podvodnih aktivnosti Varaždin</t>
  </si>
  <si>
    <t>Merhatovec</t>
  </si>
  <si>
    <t>VSH Merhatovec</t>
  </si>
  <si>
    <t>Ukupno VSH Merhatovec</t>
  </si>
  <si>
    <t>Vatrogasna zajednica grada Karlovca</t>
  </si>
  <si>
    <t>Ukupno Vatrogasna zajednica grada Karlovca</t>
  </si>
  <si>
    <t>Karlovac</t>
  </si>
  <si>
    <t>NŽ Novokem d.o.o.</t>
  </si>
  <si>
    <t>Ukupno NŽ Novokem d.o.o.</t>
  </si>
  <si>
    <t>Turist d.o.o.</t>
  </si>
  <si>
    <t>Ukupno Turist d.o.o.</t>
  </si>
  <si>
    <t>Lidl Hrvatska d.o.o k.d.</t>
  </si>
  <si>
    <t>Ukupno Lidl Hrvatska d.o.o k.d.</t>
  </si>
  <si>
    <t>Velika Gorica</t>
  </si>
  <si>
    <t>Colas Mineral</t>
  </si>
  <si>
    <t>Ukupno Colas Mineral</t>
  </si>
  <si>
    <t>INA-Industrija nafte d.d.</t>
  </si>
  <si>
    <t>Ukupno INA-Industrija nafte d.d.</t>
  </si>
  <si>
    <t>2021,70 EUR</t>
  </si>
  <si>
    <t>Ivančica Marković</t>
  </si>
  <si>
    <t>Ukupno Ivančica Marković</t>
  </si>
  <si>
    <t>3227 službena, radna i zaštitna odjeća i obuća</t>
  </si>
  <si>
    <t>Ranko Novaković. Mesnica Buncek</t>
  </si>
  <si>
    <t>INFORMACIJA O TROŠENJU SREDSTAVA ZA SVIBANJ 2024. GODINE</t>
  </si>
  <si>
    <t>UKUPNO ZA SVIBANJ 2024.</t>
  </si>
  <si>
    <t>Ukupno za svibanj 2024.</t>
  </si>
  <si>
    <t>71247233512</t>
  </si>
  <si>
    <t xml:space="preserve"> Ukupno Ranko Novaković, Mesnica Buncek</t>
  </si>
  <si>
    <t>Gornji Stupnik</t>
  </si>
  <si>
    <t>Prelog</t>
  </si>
  <si>
    <t>Privredna banka d.d.</t>
  </si>
  <si>
    <t>Ukupno Privredna banka d.d.</t>
  </si>
  <si>
    <t>DVD Prečko</t>
  </si>
  <si>
    <t>Ukupno DVD Prečko</t>
  </si>
  <si>
    <t>Questus d.o.o.</t>
  </si>
  <si>
    <t>Ukupno Questus d.o.o.</t>
  </si>
  <si>
    <t>Križevci</t>
  </si>
  <si>
    <t>4231 prijevozna sredstva u cestovnom prometu</t>
  </si>
  <si>
    <t>AVC d.o.o.</t>
  </si>
  <si>
    <t>Ukupno AVC d.o.o.</t>
  </si>
  <si>
    <t>Speleološka udruga "Kraševski zviri"</t>
  </si>
  <si>
    <t>Ukupno Speleološka udruga "Kraševski zviri"</t>
  </si>
  <si>
    <t>Ivanec</t>
  </si>
  <si>
    <t>3213 stučno usavršavanje zaposlenika</t>
  </si>
  <si>
    <t>Travelego d.o.o.</t>
  </si>
  <si>
    <t>Ukupno Travelego d.o.o.</t>
  </si>
  <si>
    <t>Ukupno Gumiimpex-GRP d.o.o.</t>
  </si>
  <si>
    <t>Međimurka BS d.o.o.</t>
  </si>
  <si>
    <t>Ukupno Međimurka BS d.o.o.</t>
  </si>
  <si>
    <t>Čakovec</t>
  </si>
  <si>
    <t>3225 sitan inventar i auto gume</t>
  </si>
  <si>
    <t>79517967255</t>
  </si>
  <si>
    <t>870,00 EUR</t>
  </si>
  <si>
    <t>INA d.d.</t>
  </si>
  <si>
    <t>Ukupno INA d.d.</t>
  </si>
  <si>
    <t>HG Spot d.o.o.</t>
  </si>
  <si>
    <t>Ukupno HG Spot d.o.o.</t>
  </si>
  <si>
    <t>Ciak Auto d.o.o.</t>
  </si>
  <si>
    <t>Ukupno Ciak Auto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</si>
</sst>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1" fillId="0" borderId="0" xfId="0" applyFont="1" applyAlignment="1">
      <alignment wrapText="1"/>
    </xf>
    <xf numFmtId="4" fontId="1" fillId="3" borderId="1" xfId="0" applyNumberFormat="1" applyFont="1" applyFill="1" applyBorder="1" applyAlignment="1">
      <alignment horizontal="center"/>
    </xf>
    <xf numFmtId="0" fontId="0" fillId="3" borderId="3" xfId="0" applyFill="1" applyBorder="1"/>
    <xf numFmtId="0" fontId="0" fillId="3" borderId="4" xfId="0" applyFill="1" applyBorder="1"/>
    <xf numFmtId="0" fontId="1" fillId="3" borderId="2" xfId="0" applyFont="1" applyFill="1" applyBorder="1"/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4" fontId="0" fillId="4" borderId="1" xfId="0" applyNumberFormat="1" applyFill="1" applyBorder="1" applyAlignment="1">
      <alignment horizontal="center" vertical="center"/>
    </xf>
    <xf numFmtId="4" fontId="1" fillId="5" borderId="1" xfId="0" applyNumberFormat="1" applyFont="1" applyFill="1" applyBorder="1" applyAlignment="1">
      <alignment horizontal="center"/>
    </xf>
    <xf numFmtId="0" fontId="0" fillId="5" borderId="1" xfId="0" applyFill="1" applyBorder="1"/>
    <xf numFmtId="0" fontId="0" fillId="0" borderId="1" xfId="0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/>
    </xf>
    <xf numFmtId="0" fontId="2" fillId="4" borderId="1" xfId="0" applyFont="1" applyFill="1" applyBorder="1" applyAlignment="1">
      <alignment horizontal="center" wrapText="1"/>
    </xf>
    <xf numFmtId="1" fontId="0" fillId="0" borderId="0" xfId="0" applyNumberFormat="1" applyAlignment="1">
      <alignment vertic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0" borderId="0" xfId="0" applyAlignment="1">
      <alignment horizontal="left" vertical="center"/>
    </xf>
    <xf numFmtId="1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5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/>
    <xf numFmtId="0" fontId="1" fillId="0" borderId="1" xfId="0" applyFont="1" applyBorder="1"/>
    <xf numFmtId="0" fontId="1" fillId="3" borderId="6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2" xfId="0" applyFill="1" applyBorder="1" applyAlignment="1">
      <alignment horizontal="left" vertical="center"/>
    </xf>
    <xf numFmtId="0" fontId="0" fillId="4" borderId="4" xfId="0" applyFill="1" applyBorder="1" applyAlignment="1">
      <alignment horizontal="center" vertical="center"/>
    </xf>
    <xf numFmtId="0" fontId="1" fillId="3" borderId="7" xfId="0" applyFont="1" applyFill="1" applyBorder="1" applyAlignment="1">
      <alignment horizontal="left"/>
    </xf>
    <xf numFmtId="4" fontId="1" fillId="3" borderId="6" xfId="0" applyNumberFormat="1" applyFont="1" applyFill="1" applyBorder="1" applyAlignment="1">
      <alignment horizontal="center"/>
    </xf>
    <xf numFmtId="0" fontId="0" fillId="3" borderId="6" xfId="0" applyFill="1" applyBorder="1"/>
    <xf numFmtId="0" fontId="0" fillId="4" borderId="1" xfId="0" applyFill="1" applyBorder="1" applyAlignment="1">
      <alignment horizontal="left"/>
    </xf>
    <xf numFmtId="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 vertic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5" borderId="2" xfId="0" applyFont="1" applyFill="1" applyBorder="1" applyAlignment="1">
      <alignment horizontal="left"/>
    </xf>
    <xf numFmtId="0" fontId="1" fillId="5" borderId="3" xfId="0" applyFont="1" applyFill="1" applyBorder="1" applyAlignment="1">
      <alignment horizontal="left"/>
    </xf>
    <xf numFmtId="0" fontId="1" fillId="5" borderId="4" xfId="0" applyFont="1" applyFill="1" applyBorder="1" applyAlignment="1">
      <alignment horizontal="left"/>
    </xf>
    <xf numFmtId="0" fontId="1" fillId="0" borderId="5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topLeftCell="A28" workbookViewId="0">
      <selection activeCell="E9" sqref="E9"/>
    </sheetView>
  </sheetViews>
  <sheetFormatPr defaultRowHeight="15" x14ac:dyDescent="0.25"/>
  <cols>
    <col min="1" max="1" width="28.5703125" customWidth="1"/>
    <col min="2" max="2" width="12" customWidth="1"/>
    <col min="3" max="3" width="11.5703125" customWidth="1"/>
    <col min="4" max="4" width="13.42578125" customWidth="1"/>
    <col min="5" max="5" width="21" customWidth="1"/>
  </cols>
  <sheetData>
    <row r="1" spans="1:6" ht="15" customHeight="1" x14ac:dyDescent="0.25">
      <c r="A1" s="7" t="s">
        <v>0</v>
      </c>
      <c r="B1" s="7"/>
      <c r="C1" s="7"/>
      <c r="D1" s="7"/>
      <c r="E1" s="7"/>
    </row>
    <row r="2" spans="1:6" ht="15" customHeight="1" x14ac:dyDescent="0.25">
      <c r="A2" s="62" t="s">
        <v>1</v>
      </c>
      <c r="B2" s="62"/>
      <c r="C2" s="62"/>
      <c r="D2" s="62"/>
      <c r="E2" s="62"/>
    </row>
    <row r="3" spans="1:6" ht="15" customHeight="1" x14ac:dyDescent="0.25">
      <c r="A3" s="62" t="s">
        <v>2</v>
      </c>
      <c r="B3" s="62"/>
      <c r="C3" s="62"/>
      <c r="D3" s="62"/>
      <c r="E3" s="62"/>
    </row>
    <row r="5" spans="1:6" ht="15" customHeight="1" x14ac:dyDescent="0.25">
      <c r="A5" s="66" t="s">
        <v>3</v>
      </c>
      <c r="B5" s="66"/>
      <c r="C5" s="66"/>
      <c r="D5" s="66"/>
      <c r="E5" s="66"/>
      <c r="F5" s="11"/>
    </row>
    <row r="6" spans="1:6" ht="45" x14ac:dyDescent="0.25">
      <c r="A6" s="9" t="s">
        <v>4</v>
      </c>
      <c r="B6" s="9" t="s">
        <v>5</v>
      </c>
      <c r="C6" s="9" t="s">
        <v>6</v>
      </c>
      <c r="D6" s="9" t="s">
        <v>7</v>
      </c>
      <c r="E6" s="9" t="s">
        <v>8</v>
      </c>
    </row>
    <row r="7" spans="1:6" ht="60" x14ac:dyDescent="0.25">
      <c r="A7" s="2" t="s">
        <v>9</v>
      </c>
      <c r="B7" s="4">
        <v>2535697732</v>
      </c>
      <c r="C7" s="4" t="s">
        <v>10</v>
      </c>
      <c r="D7" s="3">
        <v>5767.91</v>
      </c>
      <c r="E7" s="5" t="s">
        <v>40</v>
      </c>
    </row>
    <row r="8" spans="1:6" ht="72" x14ac:dyDescent="0.25">
      <c r="A8" s="2" t="s">
        <v>9</v>
      </c>
      <c r="B8" s="4">
        <v>2535697732</v>
      </c>
      <c r="C8" s="4" t="s">
        <v>10</v>
      </c>
      <c r="D8" s="3">
        <v>707.87</v>
      </c>
      <c r="E8" s="5" t="s">
        <v>41</v>
      </c>
    </row>
    <row r="9" spans="1:6" ht="24" x14ac:dyDescent="0.25">
      <c r="A9" s="2" t="s">
        <v>9</v>
      </c>
      <c r="B9" s="4">
        <v>2535697732</v>
      </c>
      <c r="C9" s="4" t="s">
        <v>10</v>
      </c>
      <c r="D9" s="3">
        <v>67.349999999999994</v>
      </c>
      <c r="E9" s="5" t="s">
        <v>42</v>
      </c>
    </row>
    <row r="10" spans="1:6" ht="60" x14ac:dyDescent="0.25">
      <c r="A10" s="2" t="s">
        <v>9</v>
      </c>
      <c r="B10" s="4">
        <v>2535697732</v>
      </c>
      <c r="C10" s="4" t="s">
        <v>10</v>
      </c>
      <c r="D10" s="3">
        <v>5767.91</v>
      </c>
      <c r="E10" s="5" t="s">
        <v>40</v>
      </c>
    </row>
    <row r="11" spans="1:6" x14ac:dyDescent="0.25">
      <c r="A11" s="59" t="s">
        <v>26</v>
      </c>
      <c r="B11" s="60"/>
      <c r="C11" s="61"/>
      <c r="D11" s="12">
        <f>SUM(D7:D10)</f>
        <v>12311.04</v>
      </c>
      <c r="E11" s="10"/>
    </row>
    <row r="12" spans="1:6" x14ac:dyDescent="0.25">
      <c r="A12" s="6" t="s">
        <v>11</v>
      </c>
      <c r="B12" s="4">
        <v>74006494666</v>
      </c>
      <c r="C12" s="4" t="s">
        <v>12</v>
      </c>
      <c r="D12" s="3">
        <v>20</v>
      </c>
      <c r="E12" s="5" t="s">
        <v>43</v>
      </c>
    </row>
    <row r="13" spans="1:6" x14ac:dyDescent="0.25">
      <c r="A13" s="59" t="s">
        <v>27</v>
      </c>
      <c r="B13" s="60"/>
      <c r="C13" s="61"/>
      <c r="D13" s="12">
        <v>20</v>
      </c>
      <c r="E13" s="10"/>
    </row>
    <row r="14" spans="1:6" ht="24" x14ac:dyDescent="0.25">
      <c r="A14" s="6" t="s">
        <v>13</v>
      </c>
      <c r="B14" s="4">
        <v>92963223473</v>
      </c>
      <c r="C14" s="4" t="s">
        <v>10</v>
      </c>
      <c r="D14" s="3">
        <v>0.28999999999999998</v>
      </c>
      <c r="E14" s="5" t="s">
        <v>42</v>
      </c>
    </row>
    <row r="15" spans="1:6" ht="24" x14ac:dyDescent="0.25">
      <c r="A15" s="6" t="s">
        <v>13</v>
      </c>
      <c r="B15" s="4">
        <v>92963223473</v>
      </c>
      <c r="C15" s="4" t="s">
        <v>10</v>
      </c>
      <c r="D15" s="3">
        <v>0.26</v>
      </c>
      <c r="E15" s="5" t="s">
        <v>42</v>
      </c>
    </row>
    <row r="16" spans="1:6" x14ac:dyDescent="0.25">
      <c r="A16" s="59" t="s">
        <v>28</v>
      </c>
      <c r="B16" s="60"/>
      <c r="C16" s="61"/>
      <c r="D16" s="12">
        <f>SUM(D14:D15)</f>
        <v>0.55000000000000004</v>
      </c>
      <c r="E16" s="10"/>
    </row>
    <row r="17" spans="1:5" x14ac:dyDescent="0.25">
      <c r="A17" s="6" t="s">
        <v>14</v>
      </c>
      <c r="B17" s="4">
        <v>21293941062</v>
      </c>
      <c r="C17" s="4" t="s">
        <v>12</v>
      </c>
      <c r="D17" s="3">
        <v>14</v>
      </c>
      <c r="E17" s="5" t="s">
        <v>43</v>
      </c>
    </row>
    <row r="18" spans="1:5" x14ac:dyDescent="0.25">
      <c r="A18" s="59" t="s">
        <v>29</v>
      </c>
      <c r="B18" s="60"/>
      <c r="C18" s="61"/>
      <c r="D18" s="12">
        <v>14</v>
      </c>
      <c r="E18" s="10"/>
    </row>
    <row r="19" spans="1:5" ht="24" x14ac:dyDescent="0.25">
      <c r="A19" s="6" t="s">
        <v>15</v>
      </c>
      <c r="B19" s="4">
        <v>57189591567</v>
      </c>
      <c r="C19" s="4" t="s">
        <v>10</v>
      </c>
      <c r="D19" s="3">
        <v>3757.5</v>
      </c>
      <c r="E19" s="5" t="s">
        <v>44</v>
      </c>
    </row>
    <row r="20" spans="1:5" x14ac:dyDescent="0.25">
      <c r="A20" s="59" t="s">
        <v>30</v>
      </c>
      <c r="B20" s="60"/>
      <c r="C20" s="61"/>
      <c r="D20" s="12">
        <v>3757.5</v>
      </c>
      <c r="E20" s="10"/>
    </row>
    <row r="21" spans="1:5" ht="24" x14ac:dyDescent="0.25">
      <c r="A21" s="6" t="s">
        <v>16</v>
      </c>
      <c r="B21" s="4">
        <v>24312302965</v>
      </c>
      <c r="C21" s="4" t="s">
        <v>12</v>
      </c>
      <c r="D21" s="3">
        <v>25.51</v>
      </c>
      <c r="E21" s="5" t="s">
        <v>45</v>
      </c>
    </row>
    <row r="22" spans="1:5" ht="24" x14ac:dyDescent="0.25">
      <c r="A22" s="6" t="s">
        <v>16</v>
      </c>
      <c r="B22" s="4">
        <v>24312302965</v>
      </c>
      <c r="C22" s="4" t="s">
        <v>12</v>
      </c>
      <c r="D22" s="3">
        <v>148.47</v>
      </c>
      <c r="E22" s="5" t="s">
        <v>45</v>
      </c>
    </row>
    <row r="23" spans="1:5" ht="24" x14ac:dyDescent="0.25">
      <c r="A23" s="6" t="s">
        <v>16</v>
      </c>
      <c r="B23" s="4">
        <v>24312302965</v>
      </c>
      <c r="C23" s="4" t="s">
        <v>12</v>
      </c>
      <c r="D23" s="3">
        <v>154.83000000000001</v>
      </c>
      <c r="E23" s="5" t="s">
        <v>45</v>
      </c>
    </row>
    <row r="24" spans="1:5" x14ac:dyDescent="0.25">
      <c r="A24" s="15" t="s">
        <v>31</v>
      </c>
      <c r="B24" s="13"/>
      <c r="C24" s="14"/>
      <c r="D24" s="12">
        <f>SUM(D21:D23)</f>
        <v>328.81</v>
      </c>
      <c r="E24" s="10"/>
    </row>
    <row r="25" spans="1:5" ht="24" x14ac:dyDescent="0.25">
      <c r="A25" s="2" t="s">
        <v>17</v>
      </c>
      <c r="B25" s="4">
        <v>79517545745</v>
      </c>
      <c r="C25" s="4" t="s">
        <v>10</v>
      </c>
      <c r="D25" s="3">
        <v>119.4</v>
      </c>
      <c r="E25" s="5" t="s">
        <v>46</v>
      </c>
    </row>
    <row r="26" spans="1:5" x14ac:dyDescent="0.25">
      <c r="A26" s="59" t="s">
        <v>32</v>
      </c>
      <c r="B26" s="60"/>
      <c r="C26" s="61"/>
      <c r="D26" s="12">
        <v>119.4</v>
      </c>
      <c r="E26" s="10"/>
    </row>
    <row r="27" spans="1:5" ht="24" x14ac:dyDescent="0.25">
      <c r="A27" s="6" t="s">
        <v>18</v>
      </c>
      <c r="B27" s="4">
        <v>88543041746</v>
      </c>
      <c r="C27" s="4" t="s">
        <v>12</v>
      </c>
      <c r="D27" s="3">
        <v>64.89</v>
      </c>
      <c r="E27" s="5" t="s">
        <v>47</v>
      </c>
    </row>
    <row r="28" spans="1:5" x14ac:dyDescent="0.25">
      <c r="A28" s="59" t="s">
        <v>33</v>
      </c>
      <c r="B28" s="60"/>
      <c r="C28" s="61"/>
      <c r="D28" s="12">
        <v>64.89</v>
      </c>
      <c r="E28" s="10"/>
    </row>
    <row r="29" spans="1:5" x14ac:dyDescent="0.25">
      <c r="A29" s="6" t="s">
        <v>19</v>
      </c>
      <c r="B29" s="4">
        <v>85821130368</v>
      </c>
      <c r="C29" s="4" t="s">
        <v>10</v>
      </c>
      <c r="D29" s="3">
        <v>5.41</v>
      </c>
      <c r="E29" s="5" t="s">
        <v>48</v>
      </c>
    </row>
    <row r="30" spans="1:5" ht="24" x14ac:dyDescent="0.25">
      <c r="A30" s="6" t="s">
        <v>19</v>
      </c>
      <c r="B30" s="4">
        <v>85821130368</v>
      </c>
      <c r="C30" s="4" t="s">
        <v>10</v>
      </c>
      <c r="D30" s="3">
        <v>8.3000000000000007</v>
      </c>
      <c r="E30" s="5" t="s">
        <v>45</v>
      </c>
    </row>
    <row r="31" spans="1:5" x14ac:dyDescent="0.25">
      <c r="A31" s="59" t="s">
        <v>34</v>
      </c>
      <c r="B31" s="60"/>
      <c r="C31" s="61"/>
      <c r="D31" s="12">
        <f>SUM(D29:D30)</f>
        <v>13.71</v>
      </c>
      <c r="E31" s="10"/>
    </row>
    <row r="32" spans="1:5" ht="24" x14ac:dyDescent="0.25">
      <c r="A32" s="2" t="s">
        <v>20</v>
      </c>
      <c r="B32" s="4">
        <v>29005509482</v>
      </c>
      <c r="C32" s="4" t="s">
        <v>10</v>
      </c>
      <c r="D32" s="3">
        <v>382.24</v>
      </c>
      <c r="E32" s="5" t="s">
        <v>46</v>
      </c>
    </row>
    <row r="33" spans="1:5" x14ac:dyDescent="0.25">
      <c r="A33" s="59" t="s">
        <v>35</v>
      </c>
      <c r="B33" s="60"/>
      <c r="C33" s="61"/>
      <c r="D33" s="12">
        <v>382.24</v>
      </c>
      <c r="E33" s="10"/>
    </row>
    <row r="34" spans="1:5" ht="24" x14ac:dyDescent="0.25">
      <c r="A34" s="2" t="s">
        <v>21</v>
      </c>
      <c r="B34" s="4">
        <v>89407840770</v>
      </c>
      <c r="C34" s="4" t="s">
        <v>12</v>
      </c>
      <c r="D34" s="3">
        <v>92.4</v>
      </c>
      <c r="E34" s="5" t="s">
        <v>45</v>
      </c>
    </row>
    <row r="35" spans="1:5" x14ac:dyDescent="0.25">
      <c r="A35" s="59" t="s">
        <v>36</v>
      </c>
      <c r="B35" s="60"/>
      <c r="C35" s="61"/>
      <c r="D35" s="12">
        <v>92.4</v>
      </c>
      <c r="E35" s="10"/>
    </row>
    <row r="36" spans="1:5" x14ac:dyDescent="0.25">
      <c r="A36" s="2" t="s">
        <v>22</v>
      </c>
      <c r="B36" s="4">
        <v>79574185231</v>
      </c>
      <c r="C36" s="4" t="s">
        <v>12</v>
      </c>
      <c r="D36" s="3">
        <v>398.16</v>
      </c>
      <c r="E36" s="5" t="s">
        <v>43</v>
      </c>
    </row>
    <row r="37" spans="1:5" x14ac:dyDescent="0.25">
      <c r="A37" s="59" t="s">
        <v>37</v>
      </c>
      <c r="B37" s="60"/>
      <c r="C37" s="61"/>
      <c r="D37" s="12">
        <v>398.16</v>
      </c>
      <c r="E37" s="10"/>
    </row>
    <row r="38" spans="1:5" x14ac:dyDescent="0.25">
      <c r="A38" s="1" t="s">
        <v>23</v>
      </c>
      <c r="B38" s="4">
        <v>43965974818</v>
      </c>
      <c r="C38" s="4" t="s">
        <v>10</v>
      </c>
      <c r="D38" s="3">
        <v>653.34</v>
      </c>
      <c r="E38" s="5" t="s">
        <v>49</v>
      </c>
    </row>
    <row r="39" spans="1:5" x14ac:dyDescent="0.25">
      <c r="A39" s="59" t="s">
        <v>38</v>
      </c>
      <c r="B39" s="60"/>
      <c r="C39" s="61"/>
      <c r="D39" s="12">
        <v>653.34</v>
      </c>
      <c r="E39" s="10"/>
    </row>
    <row r="40" spans="1:5" x14ac:dyDescent="0.25">
      <c r="A40" s="1" t="s">
        <v>24</v>
      </c>
      <c r="B40" s="4">
        <v>97020558931</v>
      </c>
      <c r="C40" s="4" t="s">
        <v>12</v>
      </c>
      <c r="D40" s="3">
        <v>155.5</v>
      </c>
      <c r="E40" s="8" t="s">
        <v>50</v>
      </c>
    </row>
    <row r="41" spans="1:5" x14ac:dyDescent="0.25">
      <c r="A41" s="59" t="s">
        <v>39</v>
      </c>
      <c r="B41" s="60"/>
      <c r="C41" s="61"/>
      <c r="D41" s="12">
        <v>155.5</v>
      </c>
      <c r="E41" s="10"/>
    </row>
    <row r="42" spans="1:5" ht="24" x14ac:dyDescent="0.25">
      <c r="A42" s="18" t="s">
        <v>51</v>
      </c>
      <c r="B42" s="18">
        <v>87311810356</v>
      </c>
      <c r="C42" s="19" t="s">
        <v>10</v>
      </c>
      <c r="D42" s="20">
        <v>11.96</v>
      </c>
      <c r="E42" s="17" t="s">
        <v>52</v>
      </c>
    </row>
    <row r="43" spans="1:5" x14ac:dyDescent="0.25">
      <c r="A43" s="59" t="s">
        <v>58</v>
      </c>
      <c r="B43" s="60"/>
      <c r="C43" s="61"/>
      <c r="D43" s="12">
        <v>11.96</v>
      </c>
      <c r="E43" s="10"/>
    </row>
    <row r="44" spans="1:5" ht="36" x14ac:dyDescent="0.25">
      <c r="A44" s="18" t="s">
        <v>53</v>
      </c>
      <c r="B44" s="19">
        <v>73153165772</v>
      </c>
      <c r="C44" s="19" t="s">
        <v>12</v>
      </c>
      <c r="D44" s="20">
        <v>5.97</v>
      </c>
      <c r="E44" s="16" t="s">
        <v>55</v>
      </c>
    </row>
    <row r="45" spans="1:5" x14ac:dyDescent="0.25">
      <c r="A45" s="59" t="s">
        <v>59</v>
      </c>
      <c r="B45" s="60"/>
      <c r="C45" s="61"/>
      <c r="D45" s="12">
        <v>5.97</v>
      </c>
      <c r="E45" s="10"/>
    </row>
    <row r="46" spans="1:5" ht="36" x14ac:dyDescent="0.25">
      <c r="A46" s="18" t="s">
        <v>54</v>
      </c>
      <c r="B46" s="19">
        <v>64546066176</v>
      </c>
      <c r="C46" s="19" t="s">
        <v>12</v>
      </c>
      <c r="D46" s="20">
        <v>11.35</v>
      </c>
      <c r="E46" s="16" t="s">
        <v>55</v>
      </c>
    </row>
    <row r="47" spans="1:5" x14ac:dyDescent="0.25">
      <c r="A47" s="59" t="s">
        <v>60</v>
      </c>
      <c r="B47" s="60"/>
      <c r="C47" s="61"/>
      <c r="D47" s="12">
        <v>11.35</v>
      </c>
      <c r="E47" s="10"/>
    </row>
    <row r="48" spans="1:5" ht="36" x14ac:dyDescent="0.25">
      <c r="A48" s="18" t="s">
        <v>56</v>
      </c>
      <c r="B48" s="19">
        <v>84698789700</v>
      </c>
      <c r="C48" s="19" t="s">
        <v>10</v>
      </c>
      <c r="D48" s="20">
        <v>8.68</v>
      </c>
      <c r="E48" s="17" t="s">
        <v>57</v>
      </c>
    </row>
    <row r="49" spans="1:5" x14ac:dyDescent="0.25">
      <c r="A49" s="59" t="s">
        <v>61</v>
      </c>
      <c r="B49" s="60"/>
      <c r="C49" s="61"/>
      <c r="D49" s="12">
        <v>8.68</v>
      </c>
      <c r="E49" s="10"/>
    </row>
    <row r="50" spans="1:5" x14ac:dyDescent="0.25">
      <c r="A50" s="63" t="s">
        <v>25</v>
      </c>
      <c r="B50" s="64"/>
      <c r="C50" s="65"/>
      <c r="D50" s="21">
        <f>SUM(D11+D13+D16+D18+D20+D24+D26+D28+D31+D33+D35+D37+D39+D41+D43+D45+D47+D49)</f>
        <v>18349.500000000004</v>
      </c>
      <c r="E50" s="22"/>
    </row>
  </sheetData>
  <mergeCells count="21">
    <mergeCell ref="A2:E2"/>
    <mergeCell ref="A3:E3"/>
    <mergeCell ref="A39:C39"/>
    <mergeCell ref="A50:C50"/>
    <mergeCell ref="A11:C11"/>
    <mergeCell ref="A5:E5"/>
    <mergeCell ref="A13:C13"/>
    <mergeCell ref="A16:C16"/>
    <mergeCell ref="A18:C18"/>
    <mergeCell ref="A20:C20"/>
    <mergeCell ref="A26:C26"/>
    <mergeCell ref="A28:C28"/>
    <mergeCell ref="A31:C31"/>
    <mergeCell ref="A33:C33"/>
    <mergeCell ref="A35:C35"/>
    <mergeCell ref="A37:C37"/>
    <mergeCell ref="A41:C41"/>
    <mergeCell ref="A43:C43"/>
    <mergeCell ref="A45:C45"/>
    <mergeCell ref="A47:C47"/>
    <mergeCell ref="A49:C4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60"/>
  <sheetViews>
    <sheetView topLeftCell="A13" workbookViewId="0">
      <selection activeCell="B54" sqref="B54"/>
    </sheetView>
  </sheetViews>
  <sheetFormatPr defaultRowHeight="15" x14ac:dyDescent="0.25"/>
  <cols>
    <col min="1" max="1" width="44" customWidth="1"/>
    <col min="2" max="2" width="13.140625" bestFit="1" customWidth="1"/>
    <col min="3" max="3" width="11.5703125" customWidth="1"/>
    <col min="4" max="4" width="13.42578125" customWidth="1"/>
    <col min="5" max="5" width="21" customWidth="1"/>
  </cols>
  <sheetData>
    <row r="1" spans="1:6" ht="15" customHeight="1" x14ac:dyDescent="0.25">
      <c r="A1" s="7" t="s">
        <v>0</v>
      </c>
      <c r="B1" s="7"/>
      <c r="C1" s="7"/>
      <c r="D1" s="7"/>
      <c r="E1" s="7"/>
    </row>
    <row r="2" spans="1:6" ht="15" customHeight="1" x14ac:dyDescent="0.25">
      <c r="A2" s="62" t="s">
        <v>1</v>
      </c>
      <c r="B2" s="62"/>
      <c r="C2" s="62"/>
      <c r="D2" s="62"/>
      <c r="E2" s="62"/>
    </row>
    <row r="3" spans="1:6" ht="15" customHeight="1" x14ac:dyDescent="0.25">
      <c r="A3" s="62" t="s">
        <v>2</v>
      </c>
      <c r="B3" s="62"/>
      <c r="C3" s="62"/>
      <c r="D3" s="62"/>
      <c r="E3" s="62"/>
    </row>
    <row r="5" spans="1:6" ht="15" customHeight="1" x14ac:dyDescent="0.25">
      <c r="A5" s="66" t="s">
        <v>62</v>
      </c>
      <c r="B5" s="66"/>
      <c r="C5" s="66"/>
      <c r="D5" s="66"/>
      <c r="E5" s="66"/>
      <c r="F5" s="11"/>
    </row>
    <row r="6" spans="1:6" ht="45" x14ac:dyDescent="0.25">
      <c r="A6" s="9" t="s">
        <v>4</v>
      </c>
      <c r="B6" s="9" t="s">
        <v>5</v>
      </c>
      <c r="C6" s="9" t="s">
        <v>6</v>
      </c>
      <c r="D6" s="9" t="s">
        <v>7</v>
      </c>
      <c r="E6" s="9" t="s">
        <v>8</v>
      </c>
    </row>
    <row r="7" spans="1:6" ht="24" x14ac:dyDescent="0.25">
      <c r="A7" s="2" t="s">
        <v>21</v>
      </c>
      <c r="B7" s="4">
        <v>89407840770</v>
      </c>
      <c r="C7" s="4" t="s">
        <v>12</v>
      </c>
      <c r="D7" s="3">
        <v>75</v>
      </c>
      <c r="E7" s="5" t="s">
        <v>46</v>
      </c>
    </row>
    <row r="8" spans="1:6" x14ac:dyDescent="0.25">
      <c r="A8" s="59" t="s">
        <v>63</v>
      </c>
      <c r="B8" s="60"/>
      <c r="C8" s="61"/>
      <c r="D8" s="12">
        <f>SUM(D7:D7)</f>
        <v>75</v>
      </c>
      <c r="E8" s="10"/>
    </row>
    <row r="9" spans="1:6" ht="24" x14ac:dyDescent="0.25">
      <c r="A9" s="23" t="s">
        <v>65</v>
      </c>
      <c r="B9" s="4">
        <v>20752352202</v>
      </c>
      <c r="C9" s="4" t="s">
        <v>12</v>
      </c>
      <c r="D9" s="3">
        <v>33.1</v>
      </c>
      <c r="E9" s="5" t="s">
        <v>64</v>
      </c>
    </row>
    <row r="10" spans="1:6" x14ac:dyDescent="0.25">
      <c r="A10" s="59" t="s">
        <v>66</v>
      </c>
      <c r="B10" s="60"/>
      <c r="C10" s="61"/>
      <c r="D10" s="12">
        <f>SUM(D9)</f>
        <v>33.1</v>
      </c>
      <c r="E10" s="10"/>
    </row>
    <row r="11" spans="1:6" ht="24" x14ac:dyDescent="0.25">
      <c r="A11" s="6" t="s">
        <v>18</v>
      </c>
      <c r="B11" s="4">
        <v>88543041746</v>
      </c>
      <c r="C11" s="4" t="s">
        <v>12</v>
      </c>
      <c r="D11" s="3">
        <v>77.790000000000006</v>
      </c>
      <c r="E11" s="5" t="s">
        <v>47</v>
      </c>
    </row>
    <row r="12" spans="1:6" x14ac:dyDescent="0.25">
      <c r="A12" s="59" t="s">
        <v>33</v>
      </c>
      <c r="B12" s="60"/>
      <c r="C12" s="61"/>
      <c r="D12" s="12">
        <f>SUM(D11:D11)</f>
        <v>77.790000000000006</v>
      </c>
      <c r="E12" s="10"/>
    </row>
    <row r="13" spans="1:6" ht="24" x14ac:dyDescent="0.25">
      <c r="A13" s="6" t="s">
        <v>67</v>
      </c>
      <c r="B13" s="4">
        <v>10235187780</v>
      </c>
      <c r="C13" s="4" t="s">
        <v>69</v>
      </c>
      <c r="D13" s="3">
        <v>27.83</v>
      </c>
      <c r="E13" s="5" t="s">
        <v>52</v>
      </c>
    </row>
    <row r="14" spans="1:6" x14ac:dyDescent="0.25">
      <c r="A14" s="59" t="s">
        <v>68</v>
      </c>
      <c r="B14" s="60"/>
      <c r="C14" s="61"/>
      <c r="D14" s="12">
        <v>27.83</v>
      </c>
      <c r="E14" s="10"/>
    </row>
    <row r="15" spans="1:6" ht="36" x14ac:dyDescent="0.25">
      <c r="A15" s="6" t="s">
        <v>70</v>
      </c>
      <c r="B15" s="4">
        <v>22113793679</v>
      </c>
      <c r="C15" s="4" t="s">
        <v>12</v>
      </c>
      <c r="D15" s="3">
        <v>103.49</v>
      </c>
      <c r="E15" s="5" t="s">
        <v>57</v>
      </c>
    </row>
    <row r="16" spans="1:6" ht="36" x14ac:dyDescent="0.25">
      <c r="A16" s="6" t="s">
        <v>70</v>
      </c>
      <c r="B16" s="4">
        <v>22113793679</v>
      </c>
      <c r="C16" s="4" t="s">
        <v>12</v>
      </c>
      <c r="D16" s="3">
        <v>98.93</v>
      </c>
      <c r="E16" s="5" t="s">
        <v>57</v>
      </c>
    </row>
    <row r="17" spans="1:5" ht="36" x14ac:dyDescent="0.25">
      <c r="A17" s="6" t="s">
        <v>70</v>
      </c>
      <c r="B17" s="4">
        <v>22113793679</v>
      </c>
      <c r="C17" s="4" t="s">
        <v>12</v>
      </c>
      <c r="D17" s="3">
        <v>36.950000000000003</v>
      </c>
      <c r="E17" s="5" t="s">
        <v>57</v>
      </c>
    </row>
    <row r="18" spans="1:5" x14ac:dyDescent="0.25">
      <c r="A18" s="59" t="s">
        <v>71</v>
      </c>
      <c r="B18" s="60"/>
      <c r="C18" s="61"/>
      <c r="D18" s="12">
        <f>SUM(D15:D17)</f>
        <v>239.37</v>
      </c>
      <c r="E18" s="10"/>
    </row>
    <row r="19" spans="1:5" ht="36" x14ac:dyDescent="0.25">
      <c r="A19" s="6" t="s">
        <v>73</v>
      </c>
      <c r="B19" s="4">
        <v>81871732</v>
      </c>
      <c r="C19" s="4" t="s">
        <v>72</v>
      </c>
      <c r="D19" s="3">
        <v>2067.92</v>
      </c>
      <c r="E19" s="5" t="s">
        <v>74</v>
      </c>
    </row>
    <row r="20" spans="1:5" x14ac:dyDescent="0.25">
      <c r="A20" s="15" t="s">
        <v>75</v>
      </c>
      <c r="B20" s="13"/>
      <c r="C20" s="14"/>
      <c r="D20" s="12">
        <f>SUM(D19:D19)</f>
        <v>2067.92</v>
      </c>
      <c r="E20" s="10"/>
    </row>
    <row r="21" spans="1:5" ht="72" x14ac:dyDescent="0.25">
      <c r="A21" s="2" t="s">
        <v>9</v>
      </c>
      <c r="B21" s="24" t="s">
        <v>76</v>
      </c>
      <c r="C21" s="4" t="s">
        <v>10</v>
      </c>
      <c r="D21" s="3">
        <v>697.7</v>
      </c>
      <c r="E21" s="5" t="s">
        <v>41</v>
      </c>
    </row>
    <row r="22" spans="1:5" ht="24" x14ac:dyDescent="0.25">
      <c r="A22" s="2" t="s">
        <v>9</v>
      </c>
      <c r="B22" s="24" t="s">
        <v>76</v>
      </c>
      <c r="C22" s="4" t="s">
        <v>10</v>
      </c>
      <c r="D22" s="3">
        <v>37.18</v>
      </c>
      <c r="E22" s="5" t="s">
        <v>42</v>
      </c>
    </row>
    <row r="23" spans="1:5" ht="60" x14ac:dyDescent="0.25">
      <c r="A23" s="2" t="s">
        <v>9</v>
      </c>
      <c r="B23" s="24" t="s">
        <v>76</v>
      </c>
      <c r="C23" s="4" t="s">
        <v>10</v>
      </c>
      <c r="D23" s="3">
        <v>5767.91</v>
      </c>
      <c r="E23" s="5" t="s">
        <v>40</v>
      </c>
    </row>
    <row r="24" spans="1:5" x14ac:dyDescent="0.25">
      <c r="A24" s="59" t="s">
        <v>26</v>
      </c>
      <c r="B24" s="60"/>
      <c r="C24" s="61"/>
      <c r="D24" s="12">
        <f>SUM(D21:D23)</f>
        <v>6502.79</v>
      </c>
      <c r="E24" s="10"/>
    </row>
    <row r="25" spans="1:5" x14ac:dyDescent="0.25">
      <c r="A25" s="6" t="s">
        <v>77</v>
      </c>
      <c r="B25" s="4">
        <v>28579840610</v>
      </c>
      <c r="C25" s="4" t="s">
        <v>12</v>
      </c>
      <c r="D25" s="3">
        <v>470</v>
      </c>
      <c r="E25" s="5" t="s">
        <v>43</v>
      </c>
    </row>
    <row r="26" spans="1:5" x14ac:dyDescent="0.25">
      <c r="A26" s="59" t="s">
        <v>78</v>
      </c>
      <c r="B26" s="60"/>
      <c r="C26" s="61"/>
      <c r="D26" s="12">
        <v>470</v>
      </c>
      <c r="E26" s="10"/>
    </row>
    <row r="27" spans="1:5" ht="24" x14ac:dyDescent="0.25">
      <c r="A27" s="6" t="s">
        <v>79</v>
      </c>
      <c r="B27" s="4">
        <v>53895510755</v>
      </c>
      <c r="C27" s="4" t="s">
        <v>12</v>
      </c>
      <c r="D27" s="3">
        <v>207.5</v>
      </c>
      <c r="E27" s="5" t="s">
        <v>81</v>
      </c>
    </row>
    <row r="28" spans="1:5" ht="24" x14ac:dyDescent="0.25">
      <c r="A28" s="6" t="s">
        <v>79</v>
      </c>
      <c r="B28" s="4">
        <v>53895510755</v>
      </c>
      <c r="C28" s="4" t="s">
        <v>12</v>
      </c>
      <c r="D28" s="3">
        <v>107.5</v>
      </c>
      <c r="E28" s="5" t="s">
        <v>81</v>
      </c>
    </row>
    <row r="29" spans="1:5" x14ac:dyDescent="0.25">
      <c r="A29" s="59" t="s">
        <v>80</v>
      </c>
      <c r="B29" s="60"/>
      <c r="C29" s="61"/>
      <c r="D29" s="12">
        <f>SUM(D27:D28)</f>
        <v>315</v>
      </c>
      <c r="E29" s="10"/>
    </row>
    <row r="30" spans="1:5" x14ac:dyDescent="0.25">
      <c r="A30" s="2" t="s">
        <v>82</v>
      </c>
      <c r="B30" s="4">
        <v>64945507350</v>
      </c>
      <c r="C30" s="4" t="s">
        <v>12</v>
      </c>
      <c r="D30" s="3">
        <v>72.53</v>
      </c>
      <c r="E30" s="5" t="s">
        <v>43</v>
      </c>
    </row>
    <row r="31" spans="1:5" x14ac:dyDescent="0.25">
      <c r="A31" s="59" t="s">
        <v>83</v>
      </c>
      <c r="B31" s="60"/>
      <c r="C31" s="61"/>
      <c r="D31" s="12">
        <v>72.53</v>
      </c>
      <c r="E31" s="10"/>
    </row>
    <row r="32" spans="1:5" ht="24" x14ac:dyDescent="0.25">
      <c r="A32" s="2" t="s">
        <v>84</v>
      </c>
      <c r="B32" s="4">
        <v>65930132685</v>
      </c>
      <c r="C32" s="4" t="s">
        <v>12</v>
      </c>
      <c r="D32" s="3">
        <v>1011.52</v>
      </c>
      <c r="E32" s="5" t="s">
        <v>86</v>
      </c>
    </row>
    <row r="33" spans="1:5" x14ac:dyDescent="0.25">
      <c r="A33" s="59" t="s">
        <v>85</v>
      </c>
      <c r="B33" s="60"/>
      <c r="C33" s="61"/>
      <c r="D33" s="12">
        <v>1011.52</v>
      </c>
      <c r="E33" s="10"/>
    </row>
    <row r="34" spans="1:5" x14ac:dyDescent="0.25">
      <c r="A34" s="2" t="s">
        <v>19</v>
      </c>
      <c r="B34" s="4">
        <v>85821130368</v>
      </c>
      <c r="C34" s="4" t="s">
        <v>10</v>
      </c>
      <c r="D34" s="3">
        <v>5.41</v>
      </c>
      <c r="E34" s="5" t="s">
        <v>48</v>
      </c>
    </row>
    <row r="35" spans="1:5" ht="36" x14ac:dyDescent="0.25">
      <c r="A35" s="2" t="s">
        <v>19</v>
      </c>
      <c r="B35" s="4">
        <v>85821130368</v>
      </c>
      <c r="C35" s="4" t="s">
        <v>10</v>
      </c>
      <c r="D35" s="3">
        <v>8.3000000000000007</v>
      </c>
      <c r="E35" s="5" t="s">
        <v>104</v>
      </c>
    </row>
    <row r="36" spans="1:5" x14ac:dyDescent="0.25">
      <c r="A36" s="59" t="s">
        <v>34</v>
      </c>
      <c r="B36" s="60"/>
      <c r="C36" s="61"/>
      <c r="D36" s="12">
        <f>SUM(D34:D35)</f>
        <v>13.71</v>
      </c>
      <c r="E36" s="10"/>
    </row>
    <row r="37" spans="1:5" x14ac:dyDescent="0.25">
      <c r="A37" s="1" t="s">
        <v>88</v>
      </c>
      <c r="B37" s="4">
        <v>78159614650</v>
      </c>
      <c r="C37" s="4" t="s">
        <v>87</v>
      </c>
      <c r="D37" s="3">
        <v>30.33</v>
      </c>
      <c r="E37" s="5" t="s">
        <v>43</v>
      </c>
    </row>
    <row r="38" spans="1:5" x14ac:dyDescent="0.25">
      <c r="A38" s="1" t="s">
        <v>88</v>
      </c>
      <c r="B38" s="4">
        <v>78159614650</v>
      </c>
      <c r="C38" s="4" t="s">
        <v>87</v>
      </c>
      <c r="D38" s="3">
        <v>99.54</v>
      </c>
      <c r="E38" s="5" t="s">
        <v>43</v>
      </c>
    </row>
    <row r="39" spans="1:5" x14ac:dyDescent="0.25">
      <c r="A39" s="59" t="s">
        <v>89</v>
      </c>
      <c r="B39" s="60"/>
      <c r="C39" s="61"/>
      <c r="D39" s="12">
        <f>SUM(D37:D38)</f>
        <v>129.87</v>
      </c>
      <c r="E39" s="10"/>
    </row>
    <row r="40" spans="1:5" ht="24" x14ac:dyDescent="0.25">
      <c r="A40" s="2" t="s">
        <v>90</v>
      </c>
      <c r="B40" s="4">
        <v>67041641563</v>
      </c>
      <c r="C40" s="4" t="s">
        <v>12</v>
      </c>
      <c r="D40" s="3">
        <v>103.39</v>
      </c>
      <c r="E40" s="5" t="s">
        <v>92</v>
      </c>
    </row>
    <row r="41" spans="1:5" x14ac:dyDescent="0.25">
      <c r="A41" s="59" t="s">
        <v>91</v>
      </c>
      <c r="B41" s="60"/>
      <c r="C41" s="61"/>
      <c r="D41" s="12">
        <v>103.39</v>
      </c>
      <c r="E41" s="10"/>
    </row>
    <row r="42" spans="1:5" ht="24" x14ac:dyDescent="0.25">
      <c r="A42" s="18" t="s">
        <v>93</v>
      </c>
      <c r="B42" s="18">
        <v>81919088033</v>
      </c>
      <c r="C42" s="19" t="s">
        <v>10</v>
      </c>
      <c r="D42" s="20">
        <v>1544.55</v>
      </c>
      <c r="E42" s="17" t="s">
        <v>92</v>
      </c>
    </row>
    <row r="43" spans="1:5" x14ac:dyDescent="0.25">
      <c r="A43" s="59" t="s">
        <v>94</v>
      </c>
      <c r="B43" s="60"/>
      <c r="C43" s="61"/>
      <c r="D43" s="12">
        <v>1544.55</v>
      </c>
      <c r="E43" s="10"/>
    </row>
    <row r="44" spans="1:5" ht="24" x14ac:dyDescent="0.25">
      <c r="A44" s="18" t="s">
        <v>95</v>
      </c>
      <c r="B44" s="19">
        <v>92963223473</v>
      </c>
      <c r="C44" s="19" t="s">
        <v>10</v>
      </c>
      <c r="D44" s="20">
        <v>0.26</v>
      </c>
      <c r="E44" s="17" t="s">
        <v>42</v>
      </c>
    </row>
    <row r="45" spans="1:5" x14ac:dyDescent="0.25">
      <c r="A45" s="59" t="s">
        <v>28</v>
      </c>
      <c r="B45" s="60"/>
      <c r="C45" s="61"/>
      <c r="D45" s="12">
        <v>0.26</v>
      </c>
      <c r="E45" s="10"/>
    </row>
    <row r="46" spans="1:5" ht="36" x14ac:dyDescent="0.25">
      <c r="A46" s="18" t="s">
        <v>98</v>
      </c>
      <c r="B46" s="19">
        <v>26857097928</v>
      </c>
      <c r="C46" s="19" t="s">
        <v>99</v>
      </c>
      <c r="D46" s="20">
        <v>650</v>
      </c>
      <c r="E46" s="17" t="s">
        <v>57</v>
      </c>
    </row>
    <row r="47" spans="1:5" x14ac:dyDescent="0.25">
      <c r="A47" s="59" t="s">
        <v>100</v>
      </c>
      <c r="B47" s="60"/>
      <c r="C47" s="61"/>
      <c r="D47" s="12">
        <v>650</v>
      </c>
      <c r="E47" s="10"/>
    </row>
    <row r="48" spans="1:5" x14ac:dyDescent="0.25">
      <c r="A48" s="18" t="s">
        <v>24</v>
      </c>
      <c r="B48" s="4">
        <v>97020558931</v>
      </c>
      <c r="C48" s="19" t="s">
        <v>12</v>
      </c>
      <c r="D48" s="20">
        <v>58.6</v>
      </c>
      <c r="E48" s="25" t="s">
        <v>50</v>
      </c>
    </row>
    <row r="49" spans="1:5" x14ac:dyDescent="0.25">
      <c r="A49" s="59" t="s">
        <v>39</v>
      </c>
      <c r="B49" s="60"/>
      <c r="C49" s="61"/>
      <c r="D49" s="12">
        <v>58.6</v>
      </c>
      <c r="E49" s="10"/>
    </row>
    <row r="50" spans="1:5" ht="36.75" x14ac:dyDescent="0.25">
      <c r="A50" s="18" t="s">
        <v>101</v>
      </c>
      <c r="B50" s="26">
        <v>822985562620</v>
      </c>
      <c r="C50" s="19" t="s">
        <v>12</v>
      </c>
      <c r="D50" s="20">
        <v>877.5</v>
      </c>
      <c r="E50" s="25" t="s">
        <v>103</v>
      </c>
    </row>
    <row r="51" spans="1:5" x14ac:dyDescent="0.25">
      <c r="A51" s="59" t="s">
        <v>102</v>
      </c>
      <c r="B51" s="60"/>
      <c r="C51" s="61"/>
      <c r="D51" s="12">
        <v>877.5</v>
      </c>
      <c r="E51" s="10"/>
    </row>
    <row r="52" spans="1:5" x14ac:dyDescent="0.25">
      <c r="A52" s="18" t="s">
        <v>14</v>
      </c>
      <c r="B52" s="19">
        <v>21293941062</v>
      </c>
      <c r="C52" s="19" t="s">
        <v>12</v>
      </c>
      <c r="D52" s="20">
        <v>10</v>
      </c>
      <c r="E52" s="17" t="s">
        <v>43</v>
      </c>
    </row>
    <row r="53" spans="1:5" x14ac:dyDescent="0.25">
      <c r="A53" s="59" t="s">
        <v>96</v>
      </c>
      <c r="B53" s="60"/>
      <c r="C53" s="61"/>
      <c r="D53" s="12">
        <v>10</v>
      </c>
      <c r="E53" s="10"/>
    </row>
    <row r="54" spans="1:5" ht="24.75" x14ac:dyDescent="0.25">
      <c r="A54" s="18" t="s">
        <v>51</v>
      </c>
      <c r="B54" s="19">
        <v>87311810356</v>
      </c>
      <c r="C54" s="19" t="s">
        <v>10</v>
      </c>
      <c r="D54" s="20">
        <v>2.72</v>
      </c>
      <c r="E54" s="25" t="s">
        <v>52</v>
      </c>
    </row>
    <row r="55" spans="1:5" ht="24.75" x14ac:dyDescent="0.25">
      <c r="A55" s="18" t="s">
        <v>51</v>
      </c>
      <c r="B55" s="19">
        <v>87311810356</v>
      </c>
      <c r="C55" s="19" t="s">
        <v>10</v>
      </c>
      <c r="D55" s="20">
        <v>2.72</v>
      </c>
      <c r="E55" s="25" t="s">
        <v>52</v>
      </c>
    </row>
    <row r="56" spans="1:5" ht="24.75" x14ac:dyDescent="0.25">
      <c r="A56" s="18" t="s">
        <v>51</v>
      </c>
      <c r="B56" s="19">
        <v>87311810356</v>
      </c>
      <c r="C56" s="19" t="s">
        <v>10</v>
      </c>
      <c r="D56" s="20">
        <v>2.3199999999999998</v>
      </c>
      <c r="E56" s="25" t="s">
        <v>52</v>
      </c>
    </row>
    <row r="57" spans="1:5" ht="24.75" x14ac:dyDescent="0.25">
      <c r="A57" s="18" t="s">
        <v>51</v>
      </c>
      <c r="B57" s="19">
        <v>87311810356</v>
      </c>
      <c r="C57" s="19" t="s">
        <v>10</v>
      </c>
      <c r="D57" s="20">
        <v>2.3199999999999998</v>
      </c>
      <c r="E57" s="25" t="s">
        <v>52</v>
      </c>
    </row>
    <row r="58" spans="1:5" ht="24.75" x14ac:dyDescent="0.25">
      <c r="A58" s="18" t="s">
        <v>51</v>
      </c>
      <c r="B58" s="19">
        <v>87311810356</v>
      </c>
      <c r="C58" s="19" t="s">
        <v>10</v>
      </c>
      <c r="D58" s="20">
        <v>47.56</v>
      </c>
      <c r="E58" s="25" t="s">
        <v>52</v>
      </c>
    </row>
    <row r="59" spans="1:5" x14ac:dyDescent="0.25">
      <c r="A59" s="59" t="s">
        <v>58</v>
      </c>
      <c r="B59" s="60"/>
      <c r="C59" s="61"/>
      <c r="D59" s="12">
        <f>SUM(D54:D58)</f>
        <v>57.64</v>
      </c>
      <c r="E59" s="10"/>
    </row>
    <row r="60" spans="1:5" x14ac:dyDescent="0.25">
      <c r="A60" s="63" t="s">
        <v>97</v>
      </c>
      <c r="B60" s="64"/>
      <c r="C60" s="65"/>
      <c r="D60" s="21">
        <f>SUM(D8+D10+D12+D14+D18+D20+D24+D26+D29+D31+D33+D36+D39+D41+D43+D45+D47+D49+D51+D53+D59)</f>
        <v>14338.369999999999</v>
      </c>
      <c r="E60" s="22"/>
    </row>
  </sheetData>
  <mergeCells count="24">
    <mergeCell ref="A53:C53"/>
    <mergeCell ref="A60:C60"/>
    <mergeCell ref="A33:C33"/>
    <mergeCell ref="A36:C36"/>
    <mergeCell ref="A39:C39"/>
    <mergeCell ref="A41:C41"/>
    <mergeCell ref="A43:C43"/>
    <mergeCell ref="A45:C45"/>
    <mergeCell ref="A59:C59"/>
    <mergeCell ref="A47:C47"/>
    <mergeCell ref="A49:C49"/>
    <mergeCell ref="A51:C51"/>
    <mergeCell ref="A31:C31"/>
    <mergeCell ref="A2:E2"/>
    <mergeCell ref="A3:E3"/>
    <mergeCell ref="A5:E5"/>
    <mergeCell ref="A8:C8"/>
    <mergeCell ref="A10:C10"/>
    <mergeCell ref="A12:C12"/>
    <mergeCell ref="A14:C14"/>
    <mergeCell ref="A18:C18"/>
    <mergeCell ref="A24:C24"/>
    <mergeCell ref="A26:C26"/>
    <mergeCell ref="A29:C2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81"/>
  <sheetViews>
    <sheetView topLeftCell="A61" workbookViewId="0">
      <selection activeCell="H29" sqref="H29"/>
    </sheetView>
  </sheetViews>
  <sheetFormatPr defaultRowHeight="15" x14ac:dyDescent="0.25"/>
  <cols>
    <col min="1" max="1" width="54.7109375" bestFit="1" customWidth="1"/>
    <col min="2" max="2" width="21.85546875" bestFit="1" customWidth="1"/>
    <col min="3" max="3" width="19.7109375" bestFit="1" customWidth="1"/>
    <col min="4" max="4" width="12.42578125" bestFit="1" customWidth="1"/>
    <col min="5" max="5" width="21" customWidth="1"/>
  </cols>
  <sheetData>
    <row r="1" spans="1:6" ht="15" customHeight="1" x14ac:dyDescent="0.25">
      <c r="A1" s="7" t="s">
        <v>0</v>
      </c>
      <c r="B1" s="7"/>
      <c r="C1" s="7"/>
      <c r="D1" s="7"/>
      <c r="E1" s="7"/>
    </row>
    <row r="2" spans="1:6" ht="15" customHeight="1" x14ac:dyDescent="0.25">
      <c r="A2" s="62" t="s">
        <v>1</v>
      </c>
      <c r="B2" s="62"/>
      <c r="C2" s="62"/>
      <c r="D2" s="62"/>
      <c r="E2" s="62"/>
    </row>
    <row r="3" spans="1:6" ht="15" customHeight="1" x14ac:dyDescent="0.25">
      <c r="A3" s="62" t="s">
        <v>2</v>
      </c>
      <c r="B3" s="62"/>
      <c r="C3" s="62"/>
      <c r="D3" s="62"/>
      <c r="E3" s="62"/>
    </row>
    <row r="4" spans="1:6" ht="15" customHeight="1" x14ac:dyDescent="0.25">
      <c r="A4" s="35"/>
      <c r="B4" s="35"/>
      <c r="C4" s="35"/>
      <c r="D4" s="35"/>
      <c r="E4" s="35"/>
    </row>
    <row r="5" spans="1:6" x14ac:dyDescent="0.25">
      <c r="A5" s="7" t="s">
        <v>164</v>
      </c>
    </row>
    <row r="6" spans="1:6" ht="15" customHeight="1" x14ac:dyDescent="0.25">
      <c r="A6" s="66" t="s">
        <v>105</v>
      </c>
      <c r="B6" s="66"/>
      <c r="C6" s="66"/>
      <c r="D6" s="66"/>
      <c r="E6" s="66"/>
      <c r="F6" s="11"/>
    </row>
    <row r="7" spans="1:6" ht="45" x14ac:dyDescent="0.25">
      <c r="A7" s="9" t="s">
        <v>4</v>
      </c>
      <c r="B7" s="9" t="s">
        <v>5</v>
      </c>
      <c r="C7" s="9" t="s">
        <v>6</v>
      </c>
      <c r="D7" s="9" t="s">
        <v>7</v>
      </c>
      <c r="E7" s="9" t="s">
        <v>8</v>
      </c>
    </row>
    <row r="8" spans="1:6" x14ac:dyDescent="0.25">
      <c r="A8" s="2" t="s">
        <v>107</v>
      </c>
      <c r="B8" s="4">
        <v>61348419156</v>
      </c>
      <c r="C8" s="4" t="s">
        <v>12</v>
      </c>
      <c r="D8" s="3">
        <v>200</v>
      </c>
      <c r="E8" s="5" t="s">
        <v>43</v>
      </c>
    </row>
    <row r="9" spans="1:6" x14ac:dyDescent="0.25">
      <c r="A9" s="59" t="s">
        <v>108</v>
      </c>
      <c r="B9" s="60"/>
      <c r="C9" s="61"/>
      <c r="D9" s="12">
        <f>SUM(D8:D8)</f>
        <v>200</v>
      </c>
      <c r="E9" s="10"/>
    </row>
    <row r="10" spans="1:6" x14ac:dyDescent="0.25">
      <c r="A10" s="23" t="s">
        <v>109</v>
      </c>
      <c r="B10" s="4">
        <v>79517967255</v>
      </c>
      <c r="C10" s="4" t="s">
        <v>12</v>
      </c>
      <c r="D10" s="3">
        <v>48.83</v>
      </c>
      <c r="E10" s="5" t="s">
        <v>50</v>
      </c>
    </row>
    <row r="11" spans="1:6" x14ac:dyDescent="0.25">
      <c r="A11" s="59" t="s">
        <v>110</v>
      </c>
      <c r="B11" s="60"/>
      <c r="C11" s="61"/>
      <c r="D11" s="12">
        <f>SUM(D10)</f>
        <v>48.83</v>
      </c>
      <c r="E11" s="10"/>
    </row>
    <row r="12" spans="1:6" ht="24" x14ac:dyDescent="0.25">
      <c r="A12" s="6" t="s">
        <v>111</v>
      </c>
      <c r="B12" s="4">
        <v>25444746329</v>
      </c>
      <c r="C12" s="4" t="s">
        <v>113</v>
      </c>
      <c r="D12" s="3">
        <v>20.239999999999998</v>
      </c>
      <c r="E12" s="5" t="s">
        <v>52</v>
      </c>
    </row>
    <row r="13" spans="1:6" x14ac:dyDescent="0.25">
      <c r="A13" s="59" t="s">
        <v>112</v>
      </c>
      <c r="B13" s="60"/>
      <c r="C13" s="61"/>
      <c r="D13" s="12">
        <f>SUM(D12:D12)</f>
        <v>20.239999999999998</v>
      </c>
      <c r="E13" s="10"/>
    </row>
    <row r="14" spans="1:6" ht="36" x14ac:dyDescent="0.25">
      <c r="A14" s="6" t="s">
        <v>114</v>
      </c>
      <c r="B14" s="4">
        <v>99890630721</v>
      </c>
      <c r="C14" s="4" t="s">
        <v>115</v>
      </c>
      <c r="D14" s="3">
        <v>80.89</v>
      </c>
      <c r="E14" s="5" t="s">
        <v>57</v>
      </c>
    </row>
    <row r="15" spans="1:6" x14ac:dyDescent="0.25">
      <c r="A15" s="59" t="s">
        <v>116</v>
      </c>
      <c r="B15" s="60"/>
      <c r="C15" s="61"/>
      <c r="D15" s="12">
        <v>80.89</v>
      </c>
      <c r="E15" s="10"/>
    </row>
    <row r="16" spans="1:6" ht="36" x14ac:dyDescent="0.25">
      <c r="A16" s="6" t="s">
        <v>117</v>
      </c>
      <c r="B16" s="4">
        <v>56696870950</v>
      </c>
      <c r="C16" s="4" t="s">
        <v>12</v>
      </c>
      <c r="D16" s="3">
        <v>422.06</v>
      </c>
      <c r="E16" s="5" t="s">
        <v>57</v>
      </c>
    </row>
    <row r="17" spans="1:5" x14ac:dyDescent="0.25">
      <c r="A17" s="59" t="s">
        <v>118</v>
      </c>
      <c r="B17" s="60"/>
      <c r="C17" s="61"/>
      <c r="D17" s="12">
        <f>SUM(D16:D16)</f>
        <v>422.06</v>
      </c>
      <c r="E17" s="10"/>
    </row>
    <row r="18" spans="1:5" ht="24" x14ac:dyDescent="0.25">
      <c r="A18" s="6" t="s">
        <v>67</v>
      </c>
      <c r="B18" s="4">
        <v>10235187780</v>
      </c>
      <c r="C18" s="4" t="s">
        <v>69</v>
      </c>
      <c r="D18" s="3">
        <v>27.83</v>
      </c>
      <c r="E18" s="5" t="s">
        <v>52</v>
      </c>
    </row>
    <row r="19" spans="1:5" x14ac:dyDescent="0.25">
      <c r="A19" s="15" t="s">
        <v>119</v>
      </c>
      <c r="B19" s="13"/>
      <c r="C19" s="14"/>
      <c r="D19" s="12">
        <f>SUM(D18:D18)</f>
        <v>27.83</v>
      </c>
      <c r="E19" s="10"/>
    </row>
    <row r="20" spans="1:5" ht="24" x14ac:dyDescent="0.25">
      <c r="A20" s="2" t="s">
        <v>18</v>
      </c>
      <c r="B20" s="24" t="s">
        <v>120</v>
      </c>
      <c r="C20" s="4" t="s">
        <v>12</v>
      </c>
      <c r="D20" s="3">
        <v>68.89</v>
      </c>
      <c r="E20" s="5" t="s">
        <v>47</v>
      </c>
    </row>
    <row r="21" spans="1:5" x14ac:dyDescent="0.25">
      <c r="A21" s="59" t="s">
        <v>33</v>
      </c>
      <c r="B21" s="60"/>
      <c r="C21" s="61"/>
      <c r="D21" s="12">
        <f>SUM(D20:D20)</f>
        <v>68.89</v>
      </c>
      <c r="E21" s="10"/>
    </row>
    <row r="22" spans="1:5" x14ac:dyDescent="0.25">
      <c r="A22" s="6" t="s">
        <v>24</v>
      </c>
      <c r="B22" s="4">
        <v>97020558931</v>
      </c>
      <c r="C22" s="4" t="s">
        <v>12</v>
      </c>
      <c r="D22" s="3">
        <v>125.1</v>
      </c>
      <c r="E22" s="5" t="s">
        <v>50</v>
      </c>
    </row>
    <row r="23" spans="1:5" x14ac:dyDescent="0.25">
      <c r="A23" s="6" t="s">
        <v>24</v>
      </c>
      <c r="B23" s="4">
        <v>97020558931</v>
      </c>
      <c r="C23" s="4" t="s">
        <v>12</v>
      </c>
      <c r="D23" s="3">
        <v>64.5</v>
      </c>
      <c r="E23" s="5" t="s">
        <v>50</v>
      </c>
    </row>
    <row r="24" spans="1:5" x14ac:dyDescent="0.25">
      <c r="A24" s="59" t="s">
        <v>39</v>
      </c>
      <c r="B24" s="60"/>
      <c r="C24" s="61"/>
      <c r="D24" s="12">
        <v>189.6</v>
      </c>
      <c r="E24" s="10"/>
    </row>
    <row r="25" spans="1:5" ht="36" x14ac:dyDescent="0.25">
      <c r="A25" s="6" t="s">
        <v>121</v>
      </c>
      <c r="B25" s="4">
        <v>11456096518</v>
      </c>
      <c r="C25" s="4" t="s">
        <v>12</v>
      </c>
      <c r="D25" s="3">
        <v>549.94000000000005</v>
      </c>
      <c r="E25" s="5" t="s">
        <v>57</v>
      </c>
    </row>
    <row r="26" spans="1:5" x14ac:dyDescent="0.25">
      <c r="A26" s="59" t="s">
        <v>122</v>
      </c>
      <c r="B26" s="60"/>
      <c r="C26" s="61"/>
      <c r="D26" s="12">
        <f>SUM(D25:D25)</f>
        <v>549.94000000000005</v>
      </c>
      <c r="E26" s="10"/>
    </row>
    <row r="27" spans="1:5" ht="60" x14ac:dyDescent="0.25">
      <c r="A27" s="2" t="s">
        <v>123</v>
      </c>
      <c r="B27" s="24" t="s">
        <v>76</v>
      </c>
      <c r="C27" s="4" t="s">
        <v>10</v>
      </c>
      <c r="D27" s="3">
        <v>644.86</v>
      </c>
      <c r="E27" s="5" t="s">
        <v>124</v>
      </c>
    </row>
    <row r="28" spans="1:5" ht="24" x14ac:dyDescent="0.25">
      <c r="A28" s="2" t="s">
        <v>123</v>
      </c>
      <c r="B28" s="24" t="s">
        <v>76</v>
      </c>
      <c r="C28" s="4" t="s">
        <v>10</v>
      </c>
      <c r="D28" s="3">
        <v>51.14</v>
      </c>
      <c r="E28" s="5" t="s">
        <v>42</v>
      </c>
    </row>
    <row r="29" spans="1:5" x14ac:dyDescent="0.25">
      <c r="A29" s="59" t="s">
        <v>26</v>
      </c>
      <c r="B29" s="60"/>
      <c r="C29" s="61"/>
      <c r="D29" s="12">
        <f>SUM(D27:D28)</f>
        <v>696</v>
      </c>
      <c r="E29" s="10"/>
    </row>
    <row r="30" spans="1:5" ht="36" x14ac:dyDescent="0.25">
      <c r="A30" s="2" t="s">
        <v>125</v>
      </c>
      <c r="B30" s="4"/>
      <c r="C30" s="4" t="s">
        <v>127</v>
      </c>
      <c r="D30" s="3">
        <v>321.81</v>
      </c>
      <c r="E30" s="5" t="s">
        <v>104</v>
      </c>
    </row>
    <row r="31" spans="1:5" x14ac:dyDescent="0.25">
      <c r="A31" s="59" t="s">
        <v>126</v>
      </c>
      <c r="B31" s="60"/>
      <c r="C31" s="61"/>
      <c r="D31" s="12">
        <v>321.81</v>
      </c>
      <c r="E31" s="10"/>
    </row>
    <row r="32" spans="1:5" ht="36" x14ac:dyDescent="0.25">
      <c r="A32" s="2" t="s">
        <v>128</v>
      </c>
      <c r="B32" s="4">
        <v>73660371074</v>
      </c>
      <c r="C32" s="4" t="s">
        <v>130</v>
      </c>
      <c r="D32" s="3">
        <v>72.75</v>
      </c>
      <c r="E32" s="5" t="s">
        <v>57</v>
      </c>
    </row>
    <row r="33" spans="1:5" x14ac:dyDescent="0.25">
      <c r="A33" s="59" t="s">
        <v>129</v>
      </c>
      <c r="B33" s="60"/>
      <c r="C33" s="61"/>
      <c r="D33" s="12">
        <f>SUM(D32:D32)</f>
        <v>72.75</v>
      </c>
      <c r="E33" s="10"/>
    </row>
    <row r="34" spans="1:5" s="30" customFormat="1" ht="36" x14ac:dyDescent="0.25">
      <c r="A34" s="6" t="s">
        <v>131</v>
      </c>
      <c r="B34" s="4">
        <v>78159614650</v>
      </c>
      <c r="C34" s="4" t="s">
        <v>87</v>
      </c>
      <c r="D34" s="3">
        <v>46.6</v>
      </c>
      <c r="E34" s="5" t="s">
        <v>57</v>
      </c>
    </row>
    <row r="35" spans="1:5" x14ac:dyDescent="0.25">
      <c r="A35" s="59" t="s">
        <v>132</v>
      </c>
      <c r="B35" s="60"/>
      <c r="C35" s="61"/>
      <c r="D35" s="12">
        <f>SUM(D34:D34)</f>
        <v>46.6</v>
      </c>
      <c r="E35" s="10"/>
    </row>
    <row r="36" spans="1:5" ht="36" x14ac:dyDescent="0.25">
      <c r="A36" s="2" t="s">
        <v>133</v>
      </c>
      <c r="B36" s="4">
        <v>21830590325</v>
      </c>
      <c r="C36" s="4" t="s">
        <v>12</v>
      </c>
      <c r="D36" s="3">
        <v>1883.45</v>
      </c>
      <c r="E36" s="5" t="s">
        <v>57</v>
      </c>
    </row>
    <row r="37" spans="1:5" x14ac:dyDescent="0.25">
      <c r="A37" s="59" t="s">
        <v>134</v>
      </c>
      <c r="B37" s="60"/>
      <c r="C37" s="61"/>
      <c r="D37" s="12">
        <v>1883.45</v>
      </c>
      <c r="E37" s="10"/>
    </row>
    <row r="38" spans="1:5" x14ac:dyDescent="0.25">
      <c r="A38" s="18" t="s">
        <v>135</v>
      </c>
      <c r="B38" s="19">
        <v>86255713939</v>
      </c>
      <c r="C38" s="19" t="s">
        <v>10</v>
      </c>
      <c r="D38" s="20">
        <v>19.079999999999998</v>
      </c>
      <c r="E38" s="17" t="s">
        <v>43</v>
      </c>
    </row>
    <row r="39" spans="1:5" x14ac:dyDescent="0.25">
      <c r="A39" s="59" t="s">
        <v>136</v>
      </c>
      <c r="B39" s="60"/>
      <c r="C39" s="61"/>
      <c r="D39" s="12">
        <v>19.079999999999998</v>
      </c>
      <c r="E39" s="10"/>
    </row>
    <row r="40" spans="1:5" x14ac:dyDescent="0.25">
      <c r="A40" s="18" t="s">
        <v>19</v>
      </c>
      <c r="B40" s="19">
        <v>85821130368</v>
      </c>
      <c r="C40" s="19" t="s">
        <v>10</v>
      </c>
      <c r="D40" s="20">
        <v>5.66</v>
      </c>
      <c r="E40" s="17" t="s">
        <v>48</v>
      </c>
    </row>
    <row r="41" spans="1:5" x14ac:dyDescent="0.25">
      <c r="A41" s="59" t="s">
        <v>34</v>
      </c>
      <c r="B41" s="60"/>
      <c r="C41" s="61"/>
      <c r="D41" s="12">
        <v>5.66</v>
      </c>
      <c r="E41" s="10"/>
    </row>
    <row r="42" spans="1:5" ht="24" x14ac:dyDescent="0.25">
      <c r="A42" s="18" t="s">
        <v>137</v>
      </c>
      <c r="B42" s="19">
        <v>53324277528</v>
      </c>
      <c r="C42" s="19" t="s">
        <v>10</v>
      </c>
      <c r="D42" s="20">
        <v>1898.49</v>
      </c>
      <c r="E42" s="17" t="s">
        <v>92</v>
      </c>
    </row>
    <row r="43" spans="1:5" x14ac:dyDescent="0.25">
      <c r="A43" s="59" t="s">
        <v>138</v>
      </c>
      <c r="B43" s="60"/>
      <c r="C43" s="61"/>
      <c r="D43" s="12">
        <v>1898.49</v>
      </c>
      <c r="E43" s="10"/>
    </row>
    <row r="44" spans="1:5" ht="24.75" x14ac:dyDescent="0.25">
      <c r="A44" s="18" t="s">
        <v>139</v>
      </c>
      <c r="B44" s="4"/>
      <c r="C44" s="19" t="s">
        <v>141</v>
      </c>
      <c r="D44" s="20">
        <v>1.98</v>
      </c>
      <c r="E44" s="25" t="s">
        <v>42</v>
      </c>
    </row>
    <row r="45" spans="1:5" x14ac:dyDescent="0.25">
      <c r="A45" s="59" t="s">
        <v>140</v>
      </c>
      <c r="B45" s="60"/>
      <c r="C45" s="61"/>
      <c r="D45" s="12">
        <v>1.98</v>
      </c>
      <c r="E45" s="10"/>
    </row>
    <row r="46" spans="1:5" ht="36.75" x14ac:dyDescent="0.25">
      <c r="A46" s="18" t="s">
        <v>142</v>
      </c>
      <c r="B46" s="31">
        <v>55967593756</v>
      </c>
      <c r="C46" s="19" t="s">
        <v>143</v>
      </c>
      <c r="D46" s="20">
        <v>200</v>
      </c>
      <c r="E46" s="25" t="s">
        <v>74</v>
      </c>
    </row>
    <row r="47" spans="1:5" x14ac:dyDescent="0.25">
      <c r="A47" s="59" t="s">
        <v>144</v>
      </c>
      <c r="B47" s="60"/>
      <c r="C47" s="61"/>
      <c r="D47" s="12">
        <v>200</v>
      </c>
      <c r="E47" s="10"/>
    </row>
    <row r="48" spans="1:5" x14ac:dyDescent="0.25">
      <c r="A48" s="18" t="s">
        <v>147</v>
      </c>
      <c r="B48" s="19">
        <v>19463608307</v>
      </c>
      <c r="C48" s="19" t="s">
        <v>149</v>
      </c>
      <c r="D48" s="20">
        <v>33.75</v>
      </c>
      <c r="E48" s="17" t="s">
        <v>150</v>
      </c>
    </row>
    <row r="49" spans="1:5" x14ac:dyDescent="0.25">
      <c r="A49" s="59" t="s">
        <v>148</v>
      </c>
      <c r="B49" s="60"/>
      <c r="C49" s="61"/>
      <c r="D49" s="12">
        <v>33.75</v>
      </c>
      <c r="E49" s="10"/>
    </row>
    <row r="50" spans="1:5" ht="36" x14ac:dyDescent="0.25">
      <c r="A50" s="18" t="s">
        <v>151</v>
      </c>
      <c r="B50" s="19">
        <v>37940245720</v>
      </c>
      <c r="C50" s="19" t="s">
        <v>153</v>
      </c>
      <c r="D50" s="20">
        <v>12507.12</v>
      </c>
      <c r="E50" s="17" t="s">
        <v>74</v>
      </c>
    </row>
    <row r="51" spans="1:5" x14ac:dyDescent="0.25">
      <c r="A51" s="59" t="s">
        <v>152</v>
      </c>
      <c r="B51" s="60"/>
      <c r="C51" s="61"/>
      <c r="D51" s="12">
        <f>SUM(D50:D50)</f>
        <v>12507.12</v>
      </c>
      <c r="E51" s="10"/>
    </row>
    <row r="52" spans="1:5" ht="36" x14ac:dyDescent="0.25">
      <c r="A52" s="18" t="s">
        <v>154</v>
      </c>
      <c r="B52" s="19">
        <v>28466266734</v>
      </c>
      <c r="C52" s="19" t="s">
        <v>99</v>
      </c>
      <c r="D52" s="20">
        <v>11778.75</v>
      </c>
      <c r="E52" s="17" t="s">
        <v>55</v>
      </c>
    </row>
    <row r="53" spans="1:5" x14ac:dyDescent="0.25">
      <c r="A53" s="27" t="s">
        <v>155</v>
      </c>
      <c r="B53" s="28"/>
      <c r="C53" s="29"/>
      <c r="D53" s="12">
        <v>11778.75</v>
      </c>
      <c r="E53" s="10"/>
    </row>
    <row r="54" spans="1:5" ht="36" x14ac:dyDescent="0.25">
      <c r="A54" s="18" t="s">
        <v>145</v>
      </c>
      <c r="B54" s="34">
        <v>18683136487</v>
      </c>
      <c r="C54" s="19" t="s">
        <v>10</v>
      </c>
      <c r="D54" s="20">
        <v>70.34</v>
      </c>
      <c r="E54" s="17" t="s">
        <v>74</v>
      </c>
    </row>
    <row r="55" spans="1:5" ht="36" x14ac:dyDescent="0.25">
      <c r="A55" s="18" t="s">
        <v>145</v>
      </c>
      <c r="B55" s="32">
        <v>18683136487</v>
      </c>
      <c r="C55" s="19" t="s">
        <v>10</v>
      </c>
      <c r="D55" s="20">
        <v>70.34</v>
      </c>
      <c r="E55" s="17" t="s">
        <v>74</v>
      </c>
    </row>
    <row r="56" spans="1:5" x14ac:dyDescent="0.25">
      <c r="A56" s="27" t="s">
        <v>146</v>
      </c>
      <c r="B56" s="28"/>
      <c r="C56" s="29"/>
      <c r="D56" s="12">
        <v>104.68</v>
      </c>
      <c r="E56" s="10"/>
    </row>
    <row r="57" spans="1:5" ht="36.75" x14ac:dyDescent="0.25">
      <c r="A57" s="18" t="s">
        <v>156</v>
      </c>
      <c r="B57" s="4">
        <v>70157232090</v>
      </c>
      <c r="C57" s="19" t="s">
        <v>99</v>
      </c>
      <c r="D57" s="20">
        <v>100</v>
      </c>
      <c r="E57" s="25" t="s">
        <v>104</v>
      </c>
    </row>
    <row r="58" spans="1:5" ht="36.75" x14ac:dyDescent="0.25">
      <c r="A58" s="18" t="s">
        <v>156</v>
      </c>
      <c r="B58" s="33">
        <v>70157232090</v>
      </c>
      <c r="C58" s="19" t="s">
        <v>99</v>
      </c>
      <c r="D58" s="20">
        <v>100</v>
      </c>
      <c r="E58" s="25" t="s">
        <v>104</v>
      </c>
    </row>
    <row r="59" spans="1:5" x14ac:dyDescent="0.25">
      <c r="A59" s="27" t="s">
        <v>157</v>
      </c>
      <c r="B59" s="28"/>
      <c r="C59" s="29"/>
      <c r="D59" s="12">
        <v>200</v>
      </c>
      <c r="E59" s="10"/>
    </row>
    <row r="60" spans="1:5" ht="24.75" x14ac:dyDescent="0.25">
      <c r="A60" s="18" t="s">
        <v>95</v>
      </c>
      <c r="B60" s="19">
        <v>92963223473</v>
      </c>
      <c r="C60" s="19" t="s">
        <v>10</v>
      </c>
      <c r="D60" s="20">
        <v>0.26</v>
      </c>
      <c r="E60" s="25" t="s">
        <v>42</v>
      </c>
    </row>
    <row r="61" spans="1:5" x14ac:dyDescent="0.25">
      <c r="A61" s="27" t="s">
        <v>28</v>
      </c>
      <c r="B61" s="28"/>
      <c r="C61" s="29"/>
      <c r="D61" s="12">
        <v>0.26</v>
      </c>
      <c r="E61" s="10"/>
    </row>
    <row r="62" spans="1:5" ht="36" x14ac:dyDescent="0.25">
      <c r="A62" s="18" t="s">
        <v>158</v>
      </c>
      <c r="B62" s="19">
        <v>78344221376</v>
      </c>
      <c r="C62" s="19" t="s">
        <v>130</v>
      </c>
      <c r="D62" s="20">
        <v>49.2</v>
      </c>
      <c r="E62" s="17" t="s">
        <v>104</v>
      </c>
    </row>
    <row r="63" spans="1:5" ht="36" x14ac:dyDescent="0.25">
      <c r="A63" s="18" t="s">
        <v>158</v>
      </c>
      <c r="B63" s="19">
        <v>78344221376</v>
      </c>
      <c r="C63" s="19" t="s">
        <v>130</v>
      </c>
      <c r="D63" s="20">
        <v>49.2</v>
      </c>
      <c r="E63" s="17" t="s">
        <v>104</v>
      </c>
    </row>
    <row r="64" spans="1:5" x14ac:dyDescent="0.25">
      <c r="A64" s="27" t="s">
        <v>159</v>
      </c>
      <c r="B64" s="28"/>
      <c r="C64" s="29"/>
      <c r="D64" s="12">
        <v>98.4</v>
      </c>
      <c r="E64" s="10"/>
    </row>
    <row r="65" spans="1:5" ht="24.75" x14ac:dyDescent="0.25">
      <c r="A65" s="18" t="s">
        <v>51</v>
      </c>
      <c r="B65" s="19">
        <v>87311810356</v>
      </c>
      <c r="C65" s="19" t="s">
        <v>10</v>
      </c>
      <c r="D65" s="20">
        <v>47.56</v>
      </c>
      <c r="E65" s="25" t="s">
        <v>52</v>
      </c>
    </row>
    <row r="66" spans="1:5" ht="24.75" x14ac:dyDescent="0.25">
      <c r="A66" s="18" t="s">
        <v>51</v>
      </c>
      <c r="B66" s="19">
        <v>87311810356</v>
      </c>
      <c r="C66" s="19" t="s">
        <v>10</v>
      </c>
      <c r="D66" s="20">
        <v>4.2</v>
      </c>
      <c r="E66" s="25" t="s">
        <v>52</v>
      </c>
    </row>
    <row r="67" spans="1:5" ht="24.75" x14ac:dyDescent="0.25">
      <c r="A67" s="18" t="s">
        <v>51</v>
      </c>
      <c r="B67" s="19">
        <v>87311810356</v>
      </c>
      <c r="C67" s="19" t="s">
        <v>10</v>
      </c>
      <c r="D67" s="20">
        <v>2.3199999999999998</v>
      </c>
      <c r="E67" s="25" t="s">
        <v>52</v>
      </c>
    </row>
    <row r="68" spans="1:5" ht="24.75" x14ac:dyDescent="0.25">
      <c r="A68" s="18" t="s">
        <v>51</v>
      </c>
      <c r="B68" s="19">
        <v>87311810356</v>
      </c>
      <c r="C68" s="19" t="s">
        <v>10</v>
      </c>
      <c r="D68" s="20">
        <v>2.1</v>
      </c>
      <c r="E68" s="25" t="s">
        <v>52</v>
      </c>
    </row>
    <row r="69" spans="1:5" x14ac:dyDescent="0.25">
      <c r="A69" s="27" t="s">
        <v>58</v>
      </c>
      <c r="B69" s="28"/>
      <c r="C69" s="29"/>
      <c r="D69" s="12">
        <f>SUM(D65:D68)</f>
        <v>56.180000000000007</v>
      </c>
      <c r="E69" s="10"/>
    </row>
    <row r="70" spans="1:5" x14ac:dyDescent="0.25">
      <c r="A70" s="63" t="s">
        <v>106</v>
      </c>
      <c r="B70" s="64"/>
      <c r="C70" s="65"/>
      <c r="D70" s="21">
        <f>SUM(D9+D11+D13+D15+D17+D19+D21+D24+D26+D29+D31+D33+D35+D37+D39+D41+D43+D45+D47+D49+D51+D53+D56+D59+D61+D64+D69)</f>
        <v>31533.24</v>
      </c>
      <c r="E70" s="22"/>
    </row>
    <row r="72" spans="1:5" ht="13.5" customHeight="1" x14ac:dyDescent="0.25">
      <c r="A72" s="67" t="s">
        <v>0</v>
      </c>
      <c r="B72" s="67"/>
    </row>
    <row r="73" spans="1:5" x14ac:dyDescent="0.25">
      <c r="A73" s="7" t="s">
        <v>1</v>
      </c>
    </row>
    <row r="74" spans="1:5" x14ac:dyDescent="0.25">
      <c r="A74" s="7" t="s">
        <v>2</v>
      </c>
    </row>
    <row r="76" spans="1:5" ht="15" customHeight="1" x14ac:dyDescent="0.25">
      <c r="A76" s="67" t="s">
        <v>105</v>
      </c>
      <c r="B76" s="67"/>
      <c r="C76" s="7"/>
      <c r="D76" s="7"/>
      <c r="E76" s="7"/>
    </row>
    <row r="77" spans="1:5" ht="15" customHeight="1" x14ac:dyDescent="0.25">
      <c r="A77" s="37"/>
      <c r="B77" s="37"/>
      <c r="C77" s="7"/>
      <c r="D77" s="7"/>
      <c r="E77" s="7"/>
    </row>
    <row r="78" spans="1:5" ht="15" customHeight="1" x14ac:dyDescent="0.25">
      <c r="A78" s="42" t="s">
        <v>161</v>
      </c>
      <c r="B78" s="36"/>
      <c r="C78" s="7"/>
      <c r="D78" s="7"/>
      <c r="E78" s="7"/>
    </row>
    <row r="79" spans="1:5" x14ac:dyDescent="0.25">
      <c r="A79" s="40" t="s">
        <v>160</v>
      </c>
      <c r="B79" s="41" t="s">
        <v>8</v>
      </c>
    </row>
    <row r="80" spans="1:5" x14ac:dyDescent="0.25">
      <c r="A80" s="43">
        <v>252.8</v>
      </c>
      <c r="B80" s="38" t="s">
        <v>162</v>
      </c>
    </row>
    <row r="81" spans="1:2" x14ac:dyDescent="0.25">
      <c r="A81" s="44" t="s">
        <v>165</v>
      </c>
      <c r="B81" s="39" t="s">
        <v>163</v>
      </c>
    </row>
  </sheetData>
  <mergeCells count="26">
    <mergeCell ref="A29:C29"/>
    <mergeCell ref="A2:E2"/>
    <mergeCell ref="A3:E3"/>
    <mergeCell ref="A6:E6"/>
    <mergeCell ref="A9:C9"/>
    <mergeCell ref="A11:C11"/>
    <mergeCell ref="A13:C13"/>
    <mergeCell ref="A15:C15"/>
    <mergeCell ref="A17:C17"/>
    <mergeCell ref="A21:C21"/>
    <mergeCell ref="A24:C24"/>
    <mergeCell ref="A26:C26"/>
    <mergeCell ref="A76:B76"/>
    <mergeCell ref="A72:B72"/>
    <mergeCell ref="A70:C70"/>
    <mergeCell ref="A31:C31"/>
    <mergeCell ref="A33:C33"/>
    <mergeCell ref="A35:C35"/>
    <mergeCell ref="A37:C37"/>
    <mergeCell ref="A39:C39"/>
    <mergeCell ref="A41:C41"/>
    <mergeCell ref="A43:C43"/>
    <mergeCell ref="A45:C45"/>
    <mergeCell ref="A47:C47"/>
    <mergeCell ref="A49:C49"/>
    <mergeCell ref="A51:C5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99"/>
  <sheetViews>
    <sheetView topLeftCell="A46" workbookViewId="0">
      <selection activeCell="E16" sqref="E16"/>
    </sheetView>
  </sheetViews>
  <sheetFormatPr defaultRowHeight="15" x14ac:dyDescent="0.25"/>
  <cols>
    <col min="1" max="1" width="54.7109375" bestFit="1" customWidth="1"/>
    <col min="2" max="2" width="36.42578125" customWidth="1"/>
    <col min="3" max="3" width="19.7109375" bestFit="1" customWidth="1"/>
    <col min="4" max="4" width="13.42578125" customWidth="1"/>
    <col min="5" max="5" width="21" customWidth="1"/>
  </cols>
  <sheetData>
    <row r="1" spans="1:6" ht="15" customHeight="1" x14ac:dyDescent="0.25">
      <c r="A1" s="7" t="s">
        <v>0</v>
      </c>
      <c r="B1" s="7"/>
      <c r="C1" s="7"/>
      <c r="D1" s="7"/>
      <c r="E1" s="7"/>
    </row>
    <row r="2" spans="1:6" ht="15" customHeight="1" x14ac:dyDescent="0.25">
      <c r="A2" s="62" t="s">
        <v>1</v>
      </c>
      <c r="B2" s="62"/>
      <c r="C2" s="62"/>
      <c r="D2" s="62"/>
      <c r="E2" s="62"/>
    </row>
    <row r="3" spans="1:6" ht="15" customHeight="1" x14ac:dyDescent="0.25">
      <c r="A3" s="62" t="s">
        <v>2</v>
      </c>
      <c r="B3" s="62"/>
      <c r="C3" s="62"/>
      <c r="D3" s="62"/>
      <c r="E3" s="62"/>
    </row>
    <row r="4" spans="1:6" ht="15" customHeight="1" x14ac:dyDescent="0.25">
      <c r="A4" s="35"/>
      <c r="B4" s="35"/>
      <c r="C4" s="35"/>
      <c r="D4" s="35"/>
      <c r="E4" s="35"/>
    </row>
    <row r="5" spans="1:6" x14ac:dyDescent="0.25">
      <c r="A5" s="7" t="s">
        <v>164</v>
      </c>
    </row>
    <row r="6" spans="1:6" ht="15" customHeight="1" x14ac:dyDescent="0.25">
      <c r="A6" s="66" t="s">
        <v>166</v>
      </c>
      <c r="B6" s="66"/>
      <c r="C6" s="66"/>
      <c r="D6" s="66"/>
      <c r="E6" s="66"/>
      <c r="F6" s="11"/>
    </row>
    <row r="7" spans="1:6" ht="45" x14ac:dyDescent="0.25">
      <c r="A7" s="9" t="s">
        <v>4</v>
      </c>
      <c r="B7" s="9" t="s">
        <v>5</v>
      </c>
      <c r="C7" s="9" t="s">
        <v>6</v>
      </c>
      <c r="D7" s="9" t="s">
        <v>7</v>
      </c>
      <c r="E7" s="9" t="s">
        <v>8</v>
      </c>
    </row>
    <row r="8" spans="1:6" ht="36" x14ac:dyDescent="0.25">
      <c r="A8" s="2" t="s">
        <v>168</v>
      </c>
      <c r="B8" s="4">
        <v>44816778493</v>
      </c>
      <c r="C8" s="4" t="s">
        <v>169</v>
      </c>
      <c r="D8" s="3">
        <v>12312.5</v>
      </c>
      <c r="E8" s="5" t="s">
        <v>103</v>
      </c>
    </row>
    <row r="9" spans="1:6" x14ac:dyDescent="0.25">
      <c r="A9" s="59" t="s">
        <v>170</v>
      </c>
      <c r="B9" s="60"/>
      <c r="C9" s="61"/>
      <c r="D9" s="12">
        <f>SUM(D8:D8)</f>
        <v>12312.5</v>
      </c>
      <c r="E9" s="10"/>
    </row>
    <row r="10" spans="1:6" ht="36" x14ac:dyDescent="0.25">
      <c r="A10" s="23" t="s">
        <v>121</v>
      </c>
      <c r="B10" s="4">
        <v>11456096518</v>
      </c>
      <c r="C10" s="4" t="s">
        <v>12</v>
      </c>
      <c r="D10" s="3">
        <v>99.38</v>
      </c>
      <c r="E10" s="5" t="s">
        <v>57</v>
      </c>
    </row>
    <row r="11" spans="1:6" ht="36" x14ac:dyDescent="0.25">
      <c r="A11" s="23" t="s">
        <v>121</v>
      </c>
      <c r="B11" s="4">
        <v>11456096518</v>
      </c>
      <c r="C11" s="4" t="s">
        <v>12</v>
      </c>
      <c r="D11" s="3">
        <v>122.61</v>
      </c>
      <c r="E11" s="5" t="s">
        <v>57</v>
      </c>
    </row>
    <row r="12" spans="1:6" x14ac:dyDescent="0.25">
      <c r="A12" s="59" t="s">
        <v>122</v>
      </c>
      <c r="B12" s="60"/>
      <c r="C12" s="61"/>
      <c r="D12" s="12">
        <v>221.99</v>
      </c>
      <c r="E12" s="10"/>
    </row>
    <row r="13" spans="1:6" ht="36" x14ac:dyDescent="0.25">
      <c r="A13" s="6" t="s">
        <v>171</v>
      </c>
      <c r="B13" s="4">
        <v>22113793679</v>
      </c>
      <c r="C13" s="4" t="s">
        <v>12</v>
      </c>
      <c r="D13" s="3">
        <v>97.28</v>
      </c>
      <c r="E13" s="5" t="s">
        <v>57</v>
      </c>
    </row>
    <row r="14" spans="1:6" ht="36" x14ac:dyDescent="0.25">
      <c r="A14" s="6" t="s">
        <v>171</v>
      </c>
      <c r="B14" s="4">
        <v>22113793679</v>
      </c>
      <c r="C14" s="4" t="s">
        <v>12</v>
      </c>
      <c r="D14" s="3">
        <v>32.99</v>
      </c>
      <c r="E14" s="5" t="s">
        <v>57</v>
      </c>
    </row>
    <row r="15" spans="1:6" x14ac:dyDescent="0.25">
      <c r="A15" s="59" t="s">
        <v>71</v>
      </c>
      <c r="B15" s="60"/>
      <c r="C15" s="61"/>
      <c r="D15" s="12">
        <v>130.27000000000001</v>
      </c>
      <c r="E15" s="10"/>
    </row>
    <row r="16" spans="1:6" ht="60" x14ac:dyDescent="0.25">
      <c r="A16" s="6" t="s">
        <v>123</v>
      </c>
      <c r="B16" s="24" t="s">
        <v>76</v>
      </c>
      <c r="C16" s="4" t="s">
        <v>10</v>
      </c>
      <c r="D16" s="3">
        <v>5767.91</v>
      </c>
      <c r="E16" s="5" t="s">
        <v>40</v>
      </c>
    </row>
    <row r="17" spans="1:5" ht="72" x14ac:dyDescent="0.25">
      <c r="A17" s="6" t="s">
        <v>123</v>
      </c>
      <c r="B17" s="24" t="s">
        <v>76</v>
      </c>
      <c r="C17" s="4" t="s">
        <v>10</v>
      </c>
      <c r="D17" s="3">
        <v>681.02</v>
      </c>
      <c r="E17" s="5" t="s">
        <v>41</v>
      </c>
    </row>
    <row r="18" spans="1:5" ht="24" x14ac:dyDescent="0.25">
      <c r="A18" s="6" t="s">
        <v>123</v>
      </c>
      <c r="B18" s="24" t="s">
        <v>76</v>
      </c>
      <c r="C18" s="4" t="s">
        <v>10</v>
      </c>
      <c r="D18" s="3">
        <v>66.709999999999994</v>
      </c>
      <c r="E18" s="5" t="s">
        <v>42</v>
      </c>
    </row>
    <row r="19" spans="1:5" ht="60" x14ac:dyDescent="0.25">
      <c r="A19" s="6" t="s">
        <v>123</v>
      </c>
      <c r="B19" s="24" t="s">
        <v>76</v>
      </c>
      <c r="C19" s="4" t="s">
        <v>10</v>
      </c>
      <c r="D19" s="3">
        <v>5767.91</v>
      </c>
      <c r="E19" s="5" t="s">
        <v>40</v>
      </c>
    </row>
    <row r="20" spans="1:5" x14ac:dyDescent="0.25">
      <c r="A20" s="59" t="s">
        <v>172</v>
      </c>
      <c r="B20" s="60"/>
      <c r="C20" s="61"/>
      <c r="D20" s="12">
        <v>12283.55</v>
      </c>
      <c r="E20" s="10"/>
    </row>
    <row r="21" spans="1:5" ht="24" x14ac:dyDescent="0.25">
      <c r="A21" s="6" t="s">
        <v>19</v>
      </c>
      <c r="B21" s="4">
        <v>85821130368</v>
      </c>
      <c r="C21" s="4" t="s">
        <v>10</v>
      </c>
      <c r="D21" s="3">
        <v>73</v>
      </c>
      <c r="E21" s="5" t="s">
        <v>45</v>
      </c>
    </row>
    <row r="22" spans="1:5" x14ac:dyDescent="0.25">
      <c r="A22" s="6" t="s">
        <v>19</v>
      </c>
      <c r="B22" s="4">
        <v>85821130368</v>
      </c>
      <c r="C22" s="4" t="s">
        <v>10</v>
      </c>
      <c r="D22" s="3">
        <v>5.41</v>
      </c>
      <c r="E22" s="5" t="s">
        <v>48</v>
      </c>
    </row>
    <row r="23" spans="1:5" ht="24" x14ac:dyDescent="0.25">
      <c r="A23" s="6" t="s">
        <v>19</v>
      </c>
      <c r="B23" s="4">
        <v>85821130368</v>
      </c>
      <c r="C23" s="4" t="s">
        <v>10</v>
      </c>
      <c r="D23" s="3">
        <v>8.3000000000000007</v>
      </c>
      <c r="E23" s="5" t="s">
        <v>45</v>
      </c>
    </row>
    <row r="24" spans="1:5" x14ac:dyDescent="0.25">
      <c r="A24" s="59" t="s">
        <v>34</v>
      </c>
      <c r="B24" s="60"/>
      <c r="C24" s="61"/>
      <c r="D24" s="12">
        <v>86.71</v>
      </c>
      <c r="E24" s="10"/>
    </row>
    <row r="25" spans="1:5" ht="24" x14ac:dyDescent="0.25">
      <c r="A25" s="6" t="s">
        <v>173</v>
      </c>
      <c r="B25" s="4">
        <v>25444746329</v>
      </c>
      <c r="C25" s="4" t="s">
        <v>113</v>
      </c>
      <c r="D25" s="3">
        <v>89.59</v>
      </c>
      <c r="E25" s="5" t="s">
        <v>52</v>
      </c>
    </row>
    <row r="26" spans="1:5" x14ac:dyDescent="0.25">
      <c r="A26" s="15" t="s">
        <v>174</v>
      </c>
      <c r="B26" s="13"/>
      <c r="C26" s="14"/>
      <c r="D26" s="12">
        <f>SUM(D25:D25)</f>
        <v>89.59</v>
      </c>
      <c r="E26" s="10"/>
    </row>
    <row r="27" spans="1:5" x14ac:dyDescent="0.25">
      <c r="A27" s="6" t="s">
        <v>24</v>
      </c>
      <c r="B27" s="4">
        <v>97020558931</v>
      </c>
      <c r="C27" s="4" t="s">
        <v>12</v>
      </c>
      <c r="D27" s="3">
        <v>56.6</v>
      </c>
      <c r="E27" s="5" t="s">
        <v>50</v>
      </c>
    </row>
    <row r="28" spans="1:5" x14ac:dyDescent="0.25">
      <c r="A28" s="59" t="s">
        <v>39</v>
      </c>
      <c r="B28" s="60"/>
      <c r="C28" s="61"/>
      <c r="D28" s="12">
        <v>56.6</v>
      </c>
      <c r="E28" s="10"/>
    </row>
    <row r="29" spans="1:5" ht="36" x14ac:dyDescent="0.25">
      <c r="A29" s="6" t="s">
        <v>117</v>
      </c>
      <c r="B29" s="4">
        <v>56696870950</v>
      </c>
      <c r="C29" s="4" t="s">
        <v>12</v>
      </c>
      <c r="D29" s="3">
        <v>229.5</v>
      </c>
      <c r="E29" s="5" t="s">
        <v>57</v>
      </c>
    </row>
    <row r="30" spans="1:5" x14ac:dyDescent="0.25">
      <c r="A30" s="59" t="s">
        <v>118</v>
      </c>
      <c r="B30" s="60"/>
      <c r="C30" s="61"/>
      <c r="D30" s="12">
        <f>SUM(D29:D29)</f>
        <v>229.5</v>
      </c>
      <c r="E30" s="10"/>
    </row>
    <row r="31" spans="1:5" ht="36" x14ac:dyDescent="0.25">
      <c r="A31" s="2" t="s">
        <v>175</v>
      </c>
      <c r="B31" s="24" t="s">
        <v>177</v>
      </c>
      <c r="C31" s="4" t="s">
        <v>178</v>
      </c>
      <c r="D31" s="3">
        <v>362.51</v>
      </c>
      <c r="E31" s="5" t="s">
        <v>57</v>
      </c>
    </row>
    <row r="32" spans="1:5" x14ac:dyDescent="0.25">
      <c r="A32" s="59" t="s">
        <v>176</v>
      </c>
      <c r="B32" s="60"/>
      <c r="C32" s="61"/>
      <c r="D32" s="12">
        <f>SUM(D31:D31)</f>
        <v>362.51</v>
      </c>
      <c r="E32" s="10"/>
    </row>
    <row r="33" spans="1:5" x14ac:dyDescent="0.25">
      <c r="A33" s="2" t="s">
        <v>147</v>
      </c>
      <c r="B33" s="4">
        <v>19463608307</v>
      </c>
      <c r="C33" s="4" t="s">
        <v>149</v>
      </c>
      <c r="D33" s="3">
        <v>69</v>
      </c>
      <c r="E33" s="5" t="s">
        <v>150</v>
      </c>
    </row>
    <row r="34" spans="1:5" x14ac:dyDescent="0.25">
      <c r="A34" s="59" t="s">
        <v>148</v>
      </c>
      <c r="B34" s="60"/>
      <c r="C34" s="61"/>
      <c r="D34" s="12">
        <v>69</v>
      </c>
      <c r="E34" s="10"/>
    </row>
    <row r="35" spans="1:5" ht="24" x14ac:dyDescent="0.25">
      <c r="A35" s="2" t="s">
        <v>17</v>
      </c>
      <c r="B35" s="4">
        <v>79517545745</v>
      </c>
      <c r="C35" s="4" t="s">
        <v>10</v>
      </c>
      <c r="D35" s="3">
        <v>122.34</v>
      </c>
      <c r="E35" s="5" t="s">
        <v>46</v>
      </c>
    </row>
    <row r="36" spans="1:5" x14ac:dyDescent="0.25">
      <c r="A36" s="59" t="s">
        <v>32</v>
      </c>
      <c r="B36" s="60"/>
      <c r="C36" s="61"/>
      <c r="D36" s="12">
        <f>SUM(D35:D35)</f>
        <v>122.34</v>
      </c>
      <c r="E36" s="10"/>
    </row>
    <row r="37" spans="1:5" s="30" customFormat="1" x14ac:dyDescent="0.25">
      <c r="A37" s="6" t="s">
        <v>179</v>
      </c>
      <c r="B37" s="4">
        <v>69114653207</v>
      </c>
      <c r="C37" s="4" t="s">
        <v>181</v>
      </c>
      <c r="D37" s="3">
        <v>150</v>
      </c>
      <c r="E37" s="5" t="s">
        <v>43</v>
      </c>
    </row>
    <row r="38" spans="1:5" x14ac:dyDescent="0.25">
      <c r="A38" s="59" t="s">
        <v>180</v>
      </c>
      <c r="B38" s="60"/>
      <c r="C38" s="61"/>
      <c r="D38" s="12">
        <f>SUM(D37:D37)</f>
        <v>150</v>
      </c>
      <c r="E38" s="10"/>
    </row>
    <row r="39" spans="1:5" ht="24" x14ac:dyDescent="0.25">
      <c r="A39" s="2" t="s">
        <v>67</v>
      </c>
      <c r="B39" s="4">
        <v>10235187780</v>
      </c>
      <c r="C39" s="4" t="s">
        <v>69</v>
      </c>
      <c r="D39" s="3">
        <v>27.83</v>
      </c>
      <c r="E39" s="5" t="s">
        <v>52</v>
      </c>
    </row>
    <row r="40" spans="1:5" x14ac:dyDescent="0.25">
      <c r="A40" s="59" t="s">
        <v>182</v>
      </c>
      <c r="B40" s="60"/>
      <c r="C40" s="61"/>
      <c r="D40" s="12">
        <v>27.83</v>
      </c>
      <c r="E40" s="10"/>
    </row>
    <row r="41" spans="1:5" ht="36" x14ac:dyDescent="0.25">
      <c r="A41" s="18" t="s">
        <v>114</v>
      </c>
      <c r="B41" s="19">
        <v>99890630721</v>
      </c>
      <c r="C41" s="19" t="s">
        <v>115</v>
      </c>
      <c r="D41" s="20">
        <v>418.55</v>
      </c>
      <c r="E41" s="17" t="s">
        <v>57</v>
      </c>
    </row>
    <row r="42" spans="1:5" x14ac:dyDescent="0.25">
      <c r="A42" s="59" t="s">
        <v>183</v>
      </c>
      <c r="B42" s="60"/>
      <c r="C42" s="61"/>
      <c r="D42" s="12">
        <v>418.55</v>
      </c>
      <c r="E42" s="10"/>
    </row>
    <row r="43" spans="1:5" x14ac:dyDescent="0.25">
      <c r="A43" s="18" t="s">
        <v>184</v>
      </c>
      <c r="B43" s="46">
        <v>53540975485</v>
      </c>
      <c r="C43" s="19" t="s">
        <v>10</v>
      </c>
      <c r="D43" s="20">
        <v>80</v>
      </c>
      <c r="E43" s="17" t="s">
        <v>186</v>
      </c>
    </row>
    <row r="44" spans="1:5" x14ac:dyDescent="0.25">
      <c r="A44" s="59" t="s">
        <v>185</v>
      </c>
      <c r="B44" s="60"/>
      <c r="C44" s="61"/>
      <c r="D44" s="12">
        <v>80</v>
      </c>
      <c r="E44" s="10"/>
    </row>
    <row r="45" spans="1:5" ht="36" x14ac:dyDescent="0.25">
      <c r="A45" s="18" t="s">
        <v>187</v>
      </c>
      <c r="B45" s="19">
        <v>96622354607</v>
      </c>
      <c r="C45" s="19" t="s">
        <v>189</v>
      </c>
      <c r="D45" s="20">
        <v>159.69</v>
      </c>
      <c r="E45" s="17" t="s">
        <v>57</v>
      </c>
    </row>
    <row r="46" spans="1:5" x14ac:dyDescent="0.25">
      <c r="A46" s="59" t="s">
        <v>188</v>
      </c>
      <c r="B46" s="60"/>
      <c r="C46" s="61"/>
      <c r="D46" s="12">
        <v>159.69</v>
      </c>
      <c r="E46" s="10"/>
    </row>
    <row r="47" spans="1:5" ht="24.75" x14ac:dyDescent="0.25">
      <c r="A47" s="18" t="s">
        <v>18</v>
      </c>
      <c r="B47" s="4">
        <v>88543041746</v>
      </c>
      <c r="C47" s="19" t="s">
        <v>12</v>
      </c>
      <c r="D47" s="20">
        <v>71.63</v>
      </c>
      <c r="E47" s="25" t="s">
        <v>47</v>
      </c>
    </row>
    <row r="48" spans="1:5" x14ac:dyDescent="0.25">
      <c r="A48" s="59" t="s">
        <v>33</v>
      </c>
      <c r="B48" s="60"/>
      <c r="C48" s="61"/>
      <c r="D48" s="12">
        <v>71.63</v>
      </c>
      <c r="E48" s="10"/>
    </row>
    <row r="49" spans="1:5" x14ac:dyDescent="0.25">
      <c r="A49" s="18" t="s">
        <v>190</v>
      </c>
      <c r="B49" s="31">
        <v>30532290707</v>
      </c>
      <c r="C49" s="19" t="s">
        <v>99</v>
      </c>
      <c r="D49" s="20">
        <v>414.76</v>
      </c>
      <c r="E49" s="25" t="s">
        <v>43</v>
      </c>
    </row>
    <row r="50" spans="1:5" x14ac:dyDescent="0.25">
      <c r="A50" s="59" t="s">
        <v>191</v>
      </c>
      <c r="B50" s="60"/>
      <c r="C50" s="61"/>
      <c r="D50" s="12">
        <v>414.76</v>
      </c>
      <c r="E50" s="10"/>
    </row>
    <row r="51" spans="1:5" ht="24" x14ac:dyDescent="0.25">
      <c r="A51" s="18" t="s">
        <v>192</v>
      </c>
      <c r="B51" s="47" t="s">
        <v>194</v>
      </c>
      <c r="C51" s="19" t="s">
        <v>12</v>
      </c>
      <c r="D51" s="20">
        <v>8435.31</v>
      </c>
      <c r="E51" s="17" t="s">
        <v>81</v>
      </c>
    </row>
    <row r="52" spans="1:5" ht="24" x14ac:dyDescent="0.25">
      <c r="A52" s="18" t="s">
        <v>192</v>
      </c>
      <c r="B52" s="47" t="s">
        <v>194</v>
      </c>
      <c r="C52" s="19" t="s">
        <v>12</v>
      </c>
      <c r="D52" s="20">
        <v>132</v>
      </c>
      <c r="E52" s="17" t="s">
        <v>81</v>
      </c>
    </row>
    <row r="53" spans="1:5" x14ac:dyDescent="0.25">
      <c r="A53" s="59" t="s">
        <v>193</v>
      </c>
      <c r="B53" s="60"/>
      <c r="C53" s="61"/>
      <c r="D53" s="12">
        <v>8567.31</v>
      </c>
      <c r="E53" s="10"/>
    </row>
    <row r="54" spans="1:5" x14ac:dyDescent="0.25">
      <c r="A54" s="18" t="s">
        <v>195</v>
      </c>
      <c r="B54" s="19">
        <v>23950119865</v>
      </c>
      <c r="C54" s="19" t="s">
        <v>12</v>
      </c>
      <c r="D54" s="20">
        <v>50.1</v>
      </c>
      <c r="E54" s="17" t="s">
        <v>50</v>
      </c>
    </row>
    <row r="55" spans="1:5" x14ac:dyDescent="0.25">
      <c r="A55" s="59" t="s">
        <v>196</v>
      </c>
      <c r="B55" s="60"/>
      <c r="C55" s="61"/>
      <c r="D55" s="12">
        <f>SUM(D54:D54)</f>
        <v>50.1</v>
      </c>
      <c r="E55" s="10"/>
    </row>
    <row r="56" spans="1:5" ht="36" x14ac:dyDescent="0.25">
      <c r="A56" s="18" t="s">
        <v>128</v>
      </c>
      <c r="B56" s="19">
        <v>73660371074</v>
      </c>
      <c r="C56" s="19" t="s">
        <v>130</v>
      </c>
      <c r="D56" s="20">
        <v>18.18</v>
      </c>
      <c r="E56" s="17" t="s">
        <v>57</v>
      </c>
    </row>
    <row r="57" spans="1:5" x14ac:dyDescent="0.25">
      <c r="A57" s="27" t="s">
        <v>129</v>
      </c>
      <c r="B57" s="28"/>
      <c r="C57" s="29"/>
      <c r="D57" s="12">
        <v>18.18</v>
      </c>
      <c r="E57" s="10"/>
    </row>
    <row r="58" spans="1:5" ht="36" x14ac:dyDescent="0.25">
      <c r="A58" s="18" t="s">
        <v>133</v>
      </c>
      <c r="B58" s="34">
        <v>21830590325</v>
      </c>
      <c r="C58" s="19" t="s">
        <v>12</v>
      </c>
      <c r="D58" s="20">
        <v>125.88</v>
      </c>
      <c r="E58" s="17" t="s">
        <v>57</v>
      </c>
    </row>
    <row r="59" spans="1:5" ht="36" x14ac:dyDescent="0.25">
      <c r="A59" s="18" t="s">
        <v>133</v>
      </c>
      <c r="B59" s="34">
        <v>21830590325</v>
      </c>
      <c r="C59" s="19" t="s">
        <v>12</v>
      </c>
      <c r="D59" s="20">
        <v>721.78</v>
      </c>
      <c r="E59" s="17" t="s">
        <v>57</v>
      </c>
    </row>
    <row r="60" spans="1:5" x14ac:dyDescent="0.25">
      <c r="A60" s="27" t="s">
        <v>134</v>
      </c>
      <c r="B60" s="28"/>
      <c r="C60" s="29"/>
      <c r="D60" s="12">
        <v>847.66</v>
      </c>
      <c r="E60" s="10"/>
    </row>
    <row r="61" spans="1:5" ht="24" x14ac:dyDescent="0.25">
      <c r="A61" s="18" t="s">
        <v>197</v>
      </c>
      <c r="B61" s="33">
        <v>97561913094</v>
      </c>
      <c r="C61" s="19" t="s">
        <v>198</v>
      </c>
      <c r="D61" s="20">
        <v>75</v>
      </c>
      <c r="E61" s="17" t="s">
        <v>45</v>
      </c>
    </row>
    <row r="62" spans="1:5" x14ac:dyDescent="0.25">
      <c r="A62" s="27" t="s">
        <v>199</v>
      </c>
      <c r="B62" s="28"/>
      <c r="C62" s="29"/>
      <c r="D62" s="12">
        <v>75</v>
      </c>
      <c r="E62" s="10"/>
    </row>
    <row r="63" spans="1:5" ht="24.75" x14ac:dyDescent="0.25">
      <c r="A63" s="18" t="s">
        <v>200</v>
      </c>
      <c r="B63" s="19">
        <v>92188488799</v>
      </c>
      <c r="C63" s="19" t="s">
        <v>202</v>
      </c>
      <c r="D63" s="20">
        <v>209.11</v>
      </c>
      <c r="E63" s="25" t="s">
        <v>52</v>
      </c>
    </row>
    <row r="64" spans="1:5" x14ac:dyDescent="0.25">
      <c r="A64" s="27" t="s">
        <v>201</v>
      </c>
      <c r="B64" s="28"/>
      <c r="C64" s="29"/>
      <c r="D64" s="12">
        <v>209.11</v>
      </c>
      <c r="E64" s="10"/>
    </row>
    <row r="65" spans="1:5" x14ac:dyDescent="0.25">
      <c r="A65" s="18" t="s">
        <v>205</v>
      </c>
      <c r="B65" s="19">
        <v>78344221376</v>
      </c>
      <c r="C65" s="19" t="s">
        <v>130</v>
      </c>
      <c r="D65" s="20">
        <v>480</v>
      </c>
      <c r="E65" s="17" t="s">
        <v>186</v>
      </c>
    </row>
    <row r="66" spans="1:5" x14ac:dyDescent="0.25">
      <c r="A66" s="27" t="s">
        <v>206</v>
      </c>
      <c r="B66" s="28"/>
      <c r="C66" s="29"/>
      <c r="D66" s="12">
        <v>480</v>
      </c>
      <c r="E66" s="10"/>
    </row>
    <row r="67" spans="1:5" ht="36" x14ac:dyDescent="0.25">
      <c r="A67" s="18" t="s">
        <v>203</v>
      </c>
      <c r="B67" s="19">
        <v>87311810356</v>
      </c>
      <c r="C67" s="19" t="s">
        <v>10</v>
      </c>
      <c r="D67" s="20">
        <v>51.98</v>
      </c>
      <c r="E67" s="17" t="s">
        <v>55</v>
      </c>
    </row>
    <row r="68" spans="1:5" x14ac:dyDescent="0.25">
      <c r="A68" s="27" t="s">
        <v>204</v>
      </c>
      <c r="B68" s="28"/>
      <c r="C68" s="29"/>
      <c r="D68" s="12">
        <v>51.98</v>
      </c>
      <c r="E68" s="10"/>
    </row>
    <row r="69" spans="1:5" ht="24" x14ac:dyDescent="0.25">
      <c r="A69" s="18" t="s">
        <v>208</v>
      </c>
      <c r="B69" s="33">
        <v>12612800407</v>
      </c>
      <c r="C69" s="19" t="s">
        <v>207</v>
      </c>
      <c r="D69" s="20">
        <v>17</v>
      </c>
      <c r="E69" s="17" t="s">
        <v>45</v>
      </c>
    </row>
    <row r="70" spans="1:5" x14ac:dyDescent="0.25">
      <c r="A70" s="27" t="s">
        <v>209</v>
      </c>
      <c r="B70" s="28"/>
      <c r="C70" s="29"/>
      <c r="D70" s="12">
        <v>17</v>
      </c>
      <c r="E70" s="10"/>
    </row>
    <row r="71" spans="1:5" ht="24" x14ac:dyDescent="0.25">
      <c r="A71" s="18" t="s">
        <v>210</v>
      </c>
      <c r="B71" s="33">
        <v>19082698313</v>
      </c>
      <c r="C71" s="19" t="s">
        <v>212</v>
      </c>
      <c r="D71" s="20">
        <v>300</v>
      </c>
      <c r="E71" s="17" t="s">
        <v>45</v>
      </c>
    </row>
    <row r="72" spans="1:5" x14ac:dyDescent="0.25">
      <c r="A72" s="27" t="s">
        <v>211</v>
      </c>
      <c r="B72" s="28"/>
      <c r="C72" s="29"/>
      <c r="D72" s="12">
        <v>300</v>
      </c>
      <c r="E72" s="10"/>
    </row>
    <row r="73" spans="1:5" x14ac:dyDescent="0.25">
      <c r="A73" s="53" t="s">
        <v>215</v>
      </c>
      <c r="B73" s="46">
        <v>21819941955</v>
      </c>
      <c r="C73" s="55" t="s">
        <v>12</v>
      </c>
      <c r="D73" s="54">
        <v>553.70000000000005</v>
      </c>
      <c r="E73" s="17" t="s">
        <v>50</v>
      </c>
    </row>
    <row r="74" spans="1:5" x14ac:dyDescent="0.25">
      <c r="A74" s="59" t="s">
        <v>216</v>
      </c>
      <c r="B74" s="61"/>
      <c r="C74" s="50"/>
      <c r="D74" s="51">
        <v>553.70000000000005</v>
      </c>
      <c r="E74" s="52"/>
    </row>
    <row r="75" spans="1:5" ht="24" x14ac:dyDescent="0.25">
      <c r="A75" s="18" t="s">
        <v>95</v>
      </c>
      <c r="B75" s="33">
        <v>92963223473</v>
      </c>
      <c r="C75" s="19" t="s">
        <v>10</v>
      </c>
      <c r="D75" s="20">
        <v>0.26</v>
      </c>
      <c r="E75" s="17" t="s">
        <v>42</v>
      </c>
    </row>
    <row r="76" spans="1:5" x14ac:dyDescent="0.25">
      <c r="A76" s="27" t="s">
        <v>28</v>
      </c>
      <c r="B76" s="28"/>
      <c r="C76" s="29"/>
      <c r="D76" s="12">
        <v>0.26</v>
      </c>
      <c r="E76" s="10"/>
    </row>
    <row r="77" spans="1:5" ht="36" x14ac:dyDescent="0.25">
      <c r="A77" s="48" t="s">
        <v>213</v>
      </c>
      <c r="B77" s="4">
        <v>38559099166</v>
      </c>
      <c r="C77" s="49" t="s">
        <v>12</v>
      </c>
      <c r="D77" s="20">
        <v>20.88</v>
      </c>
      <c r="E77" s="17" t="s">
        <v>57</v>
      </c>
    </row>
    <row r="78" spans="1:5" x14ac:dyDescent="0.25">
      <c r="A78" s="27" t="s">
        <v>214</v>
      </c>
      <c r="B78" s="28"/>
      <c r="C78" s="29"/>
      <c r="D78" s="12">
        <v>20.88</v>
      </c>
      <c r="E78" s="10"/>
    </row>
    <row r="79" spans="1:5" ht="36" x14ac:dyDescent="0.25">
      <c r="A79" s="48" t="s">
        <v>217</v>
      </c>
      <c r="B79" s="4">
        <v>66089976432</v>
      </c>
      <c r="C79" s="49" t="s">
        <v>219</v>
      </c>
      <c r="D79" s="20">
        <v>18.5</v>
      </c>
      <c r="E79" s="17" t="s">
        <v>55</v>
      </c>
    </row>
    <row r="80" spans="1:5" x14ac:dyDescent="0.25">
      <c r="A80" s="27" t="s">
        <v>218</v>
      </c>
      <c r="B80" s="28"/>
      <c r="C80" s="29"/>
      <c r="D80" s="12">
        <v>18.5</v>
      </c>
      <c r="E80" s="10"/>
    </row>
    <row r="81" spans="1:5" ht="24" x14ac:dyDescent="0.25">
      <c r="A81" s="48" t="s">
        <v>51</v>
      </c>
      <c r="B81" s="4">
        <v>87311810356</v>
      </c>
      <c r="C81" s="49" t="s">
        <v>219</v>
      </c>
      <c r="D81" s="20">
        <v>2.3199999999999998</v>
      </c>
      <c r="E81" s="17" t="s">
        <v>52</v>
      </c>
    </row>
    <row r="82" spans="1:5" ht="24" x14ac:dyDescent="0.25">
      <c r="A82" s="48" t="s">
        <v>51</v>
      </c>
      <c r="B82" s="4">
        <v>87311810356</v>
      </c>
      <c r="C82" s="49" t="s">
        <v>219</v>
      </c>
      <c r="D82" s="20">
        <v>58</v>
      </c>
      <c r="E82" s="17" t="s">
        <v>52</v>
      </c>
    </row>
    <row r="83" spans="1:5" x14ac:dyDescent="0.25">
      <c r="A83" s="27" t="s">
        <v>58</v>
      </c>
      <c r="B83" s="28"/>
      <c r="C83" s="29"/>
      <c r="D83" s="12">
        <v>60.32</v>
      </c>
      <c r="E83" s="10"/>
    </row>
    <row r="84" spans="1:5" ht="36" x14ac:dyDescent="0.25">
      <c r="A84" s="48" t="s">
        <v>220</v>
      </c>
      <c r="B84" s="4">
        <v>43982869193</v>
      </c>
      <c r="C84" s="49" t="s">
        <v>12</v>
      </c>
      <c r="D84" s="20">
        <v>26.25</v>
      </c>
      <c r="E84" s="17" t="s">
        <v>57</v>
      </c>
    </row>
    <row r="85" spans="1:5" x14ac:dyDescent="0.25">
      <c r="A85" s="27" t="s">
        <v>221</v>
      </c>
      <c r="B85" s="28"/>
      <c r="C85" s="29"/>
      <c r="D85" s="12">
        <v>26.25</v>
      </c>
      <c r="E85" s="10"/>
    </row>
    <row r="86" spans="1:5" x14ac:dyDescent="0.25">
      <c r="A86" s="48" t="s">
        <v>222</v>
      </c>
      <c r="B86" s="4">
        <v>27759560625</v>
      </c>
      <c r="C86" s="49" t="s">
        <v>10</v>
      </c>
      <c r="D86" s="20">
        <v>17.100000000000001</v>
      </c>
      <c r="E86" s="17" t="s">
        <v>49</v>
      </c>
    </row>
    <row r="87" spans="1:5" x14ac:dyDescent="0.25">
      <c r="A87" s="27" t="s">
        <v>223</v>
      </c>
      <c r="B87" s="28"/>
      <c r="C87" s="29"/>
      <c r="D87" s="12">
        <v>17.100000000000001</v>
      </c>
      <c r="E87" s="10"/>
    </row>
    <row r="88" spans="1:5" x14ac:dyDescent="0.25">
      <c r="A88" s="63" t="s">
        <v>106</v>
      </c>
      <c r="B88" s="64"/>
      <c r="C88" s="65"/>
      <c r="D88" s="21">
        <f>SUM(D9+D12+D15+D20+D24+D26+D28+D30+D32+D34+D36+D38+D40+D42+D44+D46+D48+D50+D53+D55+D57+D60+D62+D64+D66+D68+D70+D72+D74+D76+D78+D80+D83+D85+D87)</f>
        <v>38600.369999999995</v>
      </c>
      <c r="E88" s="22"/>
    </row>
    <row r="90" spans="1:5" ht="13.5" customHeight="1" x14ac:dyDescent="0.25">
      <c r="A90" s="67" t="s">
        <v>0</v>
      </c>
      <c r="B90" s="67"/>
    </row>
    <row r="91" spans="1:5" x14ac:dyDescent="0.25">
      <c r="A91" s="7" t="s">
        <v>1</v>
      </c>
    </row>
    <row r="92" spans="1:5" x14ac:dyDescent="0.25">
      <c r="A92" s="7" t="s">
        <v>2</v>
      </c>
    </row>
    <row r="94" spans="1:5" ht="15" customHeight="1" x14ac:dyDescent="0.25">
      <c r="A94" s="67" t="s">
        <v>166</v>
      </c>
      <c r="B94" s="67"/>
      <c r="C94" s="7"/>
      <c r="D94" s="7"/>
      <c r="E94" s="7"/>
    </row>
    <row r="95" spans="1:5" ht="15" customHeight="1" x14ac:dyDescent="0.25">
      <c r="A95" s="37"/>
      <c r="B95" s="37"/>
      <c r="C95" s="7"/>
      <c r="D95" s="7"/>
      <c r="E95" s="7"/>
    </row>
    <row r="96" spans="1:5" ht="15" customHeight="1" x14ac:dyDescent="0.25">
      <c r="A96" s="42" t="s">
        <v>161</v>
      </c>
      <c r="B96" s="36"/>
      <c r="C96" s="7"/>
      <c r="D96" s="7"/>
      <c r="E96" s="7"/>
    </row>
    <row r="97" spans="1:2" x14ac:dyDescent="0.25">
      <c r="A97" s="40" t="s">
        <v>160</v>
      </c>
      <c r="B97" s="41" t="s">
        <v>8</v>
      </c>
    </row>
    <row r="98" spans="1:2" x14ac:dyDescent="0.25">
      <c r="A98" s="45">
        <v>2021.7</v>
      </c>
      <c r="B98" s="38" t="s">
        <v>162</v>
      </c>
    </row>
    <row r="99" spans="1:2" x14ac:dyDescent="0.25">
      <c r="A99" s="44" t="s">
        <v>224</v>
      </c>
      <c r="B99" s="39" t="s">
        <v>167</v>
      </c>
    </row>
  </sheetData>
  <mergeCells count="26">
    <mergeCell ref="A90:B90"/>
    <mergeCell ref="A94:B94"/>
    <mergeCell ref="A46:C46"/>
    <mergeCell ref="A48:C48"/>
    <mergeCell ref="A50:C50"/>
    <mergeCell ref="A53:C53"/>
    <mergeCell ref="A55:C55"/>
    <mergeCell ref="A88:C88"/>
    <mergeCell ref="A74:B74"/>
    <mergeCell ref="A44:C44"/>
    <mergeCell ref="A20:C20"/>
    <mergeCell ref="A24:C24"/>
    <mergeCell ref="A28:C28"/>
    <mergeCell ref="A30:C30"/>
    <mergeCell ref="A32:C32"/>
    <mergeCell ref="A34:C34"/>
    <mergeCell ref="A36:C36"/>
    <mergeCell ref="A38:C38"/>
    <mergeCell ref="A40:C40"/>
    <mergeCell ref="A42:C42"/>
    <mergeCell ref="A15:C15"/>
    <mergeCell ref="A2:E2"/>
    <mergeCell ref="A3:E3"/>
    <mergeCell ref="A6:E6"/>
    <mergeCell ref="A9:C9"/>
    <mergeCell ref="A12:C1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80"/>
  <sheetViews>
    <sheetView tabSelected="1" workbookViewId="0">
      <selection activeCell="H46" sqref="H46"/>
    </sheetView>
  </sheetViews>
  <sheetFormatPr defaultRowHeight="15" x14ac:dyDescent="0.25"/>
  <cols>
    <col min="1" max="1" width="54.7109375" bestFit="1" customWidth="1"/>
    <col min="2" max="2" width="36.42578125" customWidth="1"/>
    <col min="3" max="3" width="19.7109375" bestFit="1" customWidth="1"/>
    <col min="4" max="4" width="13.42578125" customWidth="1"/>
    <col min="5" max="5" width="21" customWidth="1"/>
  </cols>
  <sheetData>
    <row r="1" spans="1:6" ht="15" customHeight="1" x14ac:dyDescent="0.25">
      <c r="A1" s="7" t="s">
        <v>0</v>
      </c>
      <c r="B1" s="7"/>
      <c r="C1" s="7"/>
      <c r="D1" s="7"/>
      <c r="E1" s="7"/>
    </row>
    <row r="2" spans="1:6" ht="15" customHeight="1" x14ac:dyDescent="0.25">
      <c r="A2" s="62" t="s">
        <v>1</v>
      </c>
      <c r="B2" s="62"/>
      <c r="C2" s="62"/>
      <c r="D2" s="62"/>
      <c r="E2" s="62"/>
    </row>
    <row r="3" spans="1:6" ht="15" customHeight="1" x14ac:dyDescent="0.25">
      <c r="A3" s="62" t="s">
        <v>2</v>
      </c>
      <c r="B3" s="62"/>
      <c r="C3" s="62"/>
      <c r="D3" s="62"/>
      <c r="E3" s="62"/>
    </row>
    <row r="4" spans="1:6" ht="15" customHeight="1" x14ac:dyDescent="0.25">
      <c r="A4" s="35"/>
      <c r="B4" s="35"/>
      <c r="C4" s="35"/>
      <c r="D4" s="35"/>
      <c r="E4" s="35"/>
    </row>
    <row r="5" spans="1:6" x14ac:dyDescent="0.25">
      <c r="A5" s="7" t="s">
        <v>164</v>
      </c>
    </row>
    <row r="6" spans="1:6" ht="15" customHeight="1" x14ac:dyDescent="0.25">
      <c r="A6" s="66" t="s">
        <v>229</v>
      </c>
      <c r="B6" s="66"/>
      <c r="C6" s="66"/>
      <c r="D6" s="66"/>
      <c r="E6" s="66"/>
      <c r="F6" s="11"/>
    </row>
    <row r="7" spans="1:6" ht="45" x14ac:dyDescent="0.25">
      <c r="A7" s="9" t="s">
        <v>4</v>
      </c>
      <c r="B7" s="9" t="s">
        <v>5</v>
      </c>
      <c r="C7" s="9" t="s">
        <v>6</v>
      </c>
      <c r="D7" s="9" t="s">
        <v>7</v>
      </c>
      <c r="E7" s="9" t="s">
        <v>8</v>
      </c>
    </row>
    <row r="8" spans="1:6" ht="24" x14ac:dyDescent="0.25">
      <c r="A8" s="2" t="s">
        <v>225</v>
      </c>
      <c r="B8" s="4">
        <v>71198158712</v>
      </c>
      <c r="C8" s="4" t="s">
        <v>12</v>
      </c>
      <c r="D8" s="3">
        <v>61.05</v>
      </c>
      <c r="E8" s="5" t="s">
        <v>81</v>
      </c>
    </row>
    <row r="9" spans="1:6" x14ac:dyDescent="0.25">
      <c r="A9" s="59" t="s">
        <v>226</v>
      </c>
      <c r="B9" s="60"/>
      <c r="C9" s="61"/>
      <c r="D9" s="12">
        <f>SUM(D8:D8)</f>
        <v>61.05</v>
      </c>
      <c r="E9" s="10"/>
    </row>
    <row r="10" spans="1:6" ht="36" x14ac:dyDescent="0.25">
      <c r="A10" s="23" t="s">
        <v>117</v>
      </c>
      <c r="B10" s="4">
        <v>56696870950</v>
      </c>
      <c r="C10" s="4" t="s">
        <v>12</v>
      </c>
      <c r="D10" s="3">
        <v>47.6</v>
      </c>
      <c r="E10" s="5" t="s">
        <v>57</v>
      </c>
    </row>
    <row r="11" spans="1:6" x14ac:dyDescent="0.25">
      <c r="A11" s="59" t="s">
        <v>118</v>
      </c>
      <c r="B11" s="60"/>
      <c r="C11" s="61"/>
      <c r="D11" s="12">
        <v>47.6</v>
      </c>
      <c r="E11" s="10"/>
    </row>
    <row r="12" spans="1:6" ht="24" x14ac:dyDescent="0.25">
      <c r="A12" s="6" t="s">
        <v>179</v>
      </c>
      <c r="B12" s="4">
        <v>69114653207</v>
      </c>
      <c r="C12" s="4" t="s">
        <v>181</v>
      </c>
      <c r="D12" s="3">
        <v>152.5</v>
      </c>
      <c r="E12" s="5" t="s">
        <v>227</v>
      </c>
    </row>
    <row r="13" spans="1:6" x14ac:dyDescent="0.25">
      <c r="A13" s="59" t="s">
        <v>180</v>
      </c>
      <c r="B13" s="60"/>
      <c r="C13" s="61"/>
      <c r="D13" s="12">
        <v>152.5</v>
      </c>
      <c r="E13" s="10"/>
    </row>
    <row r="14" spans="1:6" ht="24" x14ac:dyDescent="0.25">
      <c r="A14" s="6" t="s">
        <v>228</v>
      </c>
      <c r="B14" s="24" t="s">
        <v>232</v>
      </c>
      <c r="C14" s="4" t="s">
        <v>12</v>
      </c>
      <c r="D14" s="3">
        <v>301.51</v>
      </c>
      <c r="E14" s="5" t="s">
        <v>45</v>
      </c>
    </row>
    <row r="15" spans="1:6" x14ac:dyDescent="0.25">
      <c r="A15" s="59" t="s">
        <v>233</v>
      </c>
      <c r="B15" s="60"/>
      <c r="C15" s="61"/>
      <c r="D15" s="12">
        <v>301.51</v>
      </c>
      <c r="E15" s="10"/>
    </row>
    <row r="16" spans="1:6" ht="24" x14ac:dyDescent="0.25">
      <c r="A16" s="6" t="s">
        <v>67</v>
      </c>
      <c r="B16" s="4">
        <v>10235187780</v>
      </c>
      <c r="C16" s="4" t="s">
        <v>234</v>
      </c>
      <c r="D16" s="3">
        <v>27.83</v>
      </c>
      <c r="E16" s="5" t="s">
        <v>52</v>
      </c>
    </row>
    <row r="17" spans="1:5" x14ac:dyDescent="0.25">
      <c r="A17" s="59" t="s">
        <v>182</v>
      </c>
      <c r="B17" s="60"/>
      <c r="C17" s="61"/>
      <c r="D17" s="12">
        <v>27.83</v>
      </c>
      <c r="E17" s="10"/>
    </row>
    <row r="18" spans="1:5" x14ac:dyDescent="0.25">
      <c r="A18" s="6" t="s">
        <v>18</v>
      </c>
      <c r="B18" s="4">
        <v>88543041746</v>
      </c>
      <c r="C18" s="4" t="s">
        <v>12</v>
      </c>
      <c r="D18" s="3">
        <v>54</v>
      </c>
      <c r="E18" s="5" t="s">
        <v>48</v>
      </c>
    </row>
    <row r="19" spans="1:5" ht="24" x14ac:dyDescent="0.25">
      <c r="A19" s="6" t="s">
        <v>18</v>
      </c>
      <c r="B19" s="4">
        <v>88543041746</v>
      </c>
      <c r="C19" s="56" t="s">
        <v>12</v>
      </c>
      <c r="D19" s="3">
        <v>61.96</v>
      </c>
      <c r="E19" s="5" t="s">
        <v>47</v>
      </c>
    </row>
    <row r="20" spans="1:5" x14ac:dyDescent="0.25">
      <c r="A20" s="15" t="s">
        <v>33</v>
      </c>
      <c r="B20" s="13"/>
      <c r="C20" s="14"/>
      <c r="D20" s="12">
        <v>115.96</v>
      </c>
      <c r="E20" s="10"/>
    </row>
    <row r="21" spans="1:5" ht="36" x14ac:dyDescent="0.25">
      <c r="A21" s="6" t="s">
        <v>70</v>
      </c>
      <c r="B21" s="4">
        <v>22113793679</v>
      </c>
      <c r="C21" s="4" t="s">
        <v>12</v>
      </c>
      <c r="D21" s="3">
        <v>320.04000000000002</v>
      </c>
      <c r="E21" s="5" t="s">
        <v>57</v>
      </c>
    </row>
    <row r="22" spans="1:5" x14ac:dyDescent="0.25">
      <c r="A22" s="59" t="s">
        <v>71</v>
      </c>
      <c r="B22" s="60"/>
      <c r="C22" s="61"/>
      <c r="D22" s="12">
        <v>320.04000000000002</v>
      </c>
      <c r="E22" s="10"/>
    </row>
    <row r="23" spans="1:5" x14ac:dyDescent="0.25">
      <c r="A23" s="6" t="s">
        <v>147</v>
      </c>
      <c r="B23" s="4">
        <v>19463608307</v>
      </c>
      <c r="C23" s="4" t="s">
        <v>235</v>
      </c>
      <c r="D23" s="3">
        <v>58.7</v>
      </c>
      <c r="E23" s="5" t="s">
        <v>150</v>
      </c>
    </row>
    <row r="24" spans="1:5" x14ac:dyDescent="0.25">
      <c r="A24" s="59" t="s">
        <v>148</v>
      </c>
      <c r="B24" s="60"/>
      <c r="C24" s="61"/>
      <c r="D24" s="12">
        <f>SUM(D23:D23)</f>
        <v>58.7</v>
      </c>
      <c r="E24" s="10"/>
    </row>
    <row r="25" spans="1:5" ht="72" x14ac:dyDescent="0.25">
      <c r="A25" s="2" t="s">
        <v>236</v>
      </c>
      <c r="B25" s="24" t="s">
        <v>76</v>
      </c>
      <c r="C25" s="4" t="s">
        <v>10</v>
      </c>
      <c r="D25" s="3">
        <v>651.02</v>
      </c>
      <c r="E25" s="5" t="s">
        <v>41</v>
      </c>
    </row>
    <row r="26" spans="1:5" ht="24" x14ac:dyDescent="0.25">
      <c r="A26" s="2" t="s">
        <v>236</v>
      </c>
      <c r="B26" s="24" t="s">
        <v>76</v>
      </c>
      <c r="C26" s="56" t="s">
        <v>10</v>
      </c>
      <c r="D26" s="3">
        <v>66.78</v>
      </c>
      <c r="E26" s="5" t="s">
        <v>42</v>
      </c>
    </row>
    <row r="27" spans="1:5" ht="60" x14ac:dyDescent="0.25">
      <c r="A27" s="2" t="s">
        <v>236</v>
      </c>
      <c r="B27" s="24" t="s">
        <v>76</v>
      </c>
      <c r="C27" s="56" t="s">
        <v>10</v>
      </c>
      <c r="D27" s="3">
        <v>5767.91</v>
      </c>
      <c r="E27" s="5" t="s">
        <v>40</v>
      </c>
    </row>
    <row r="28" spans="1:5" x14ac:dyDescent="0.25">
      <c r="A28" s="59" t="s">
        <v>237</v>
      </c>
      <c r="B28" s="60"/>
      <c r="C28" s="61"/>
      <c r="D28" s="12">
        <v>6485.71</v>
      </c>
      <c r="E28" s="10"/>
    </row>
    <row r="29" spans="1:5" ht="24" x14ac:dyDescent="0.25">
      <c r="A29" s="2" t="s">
        <v>238</v>
      </c>
      <c r="B29" s="46">
        <v>46319347195</v>
      </c>
      <c r="C29" s="4" t="s">
        <v>10</v>
      </c>
      <c r="D29" s="3">
        <v>60</v>
      </c>
      <c r="E29" s="5" t="s">
        <v>45</v>
      </c>
    </row>
    <row r="30" spans="1:5" x14ac:dyDescent="0.25">
      <c r="A30" s="59" t="s">
        <v>239</v>
      </c>
      <c r="B30" s="60"/>
      <c r="C30" s="61"/>
      <c r="D30" s="12">
        <v>60</v>
      </c>
      <c r="E30" s="10"/>
    </row>
    <row r="31" spans="1:5" ht="24" x14ac:dyDescent="0.25">
      <c r="A31" s="2" t="s">
        <v>240</v>
      </c>
      <c r="B31" s="4">
        <v>76410780849</v>
      </c>
      <c r="C31" s="4" t="s">
        <v>242</v>
      </c>
      <c r="D31" s="3">
        <v>2362.5</v>
      </c>
      <c r="E31" s="5" t="s">
        <v>243</v>
      </c>
    </row>
    <row r="32" spans="1:5" x14ac:dyDescent="0.25">
      <c r="A32" s="59" t="s">
        <v>241</v>
      </c>
      <c r="B32" s="60"/>
      <c r="C32" s="61"/>
      <c r="D32" s="12">
        <f>SUM(D31:D31)</f>
        <v>2362.5</v>
      </c>
      <c r="E32" s="10"/>
    </row>
    <row r="33" spans="1:5" s="30" customFormat="1" x14ac:dyDescent="0.25">
      <c r="A33" s="6" t="s">
        <v>19</v>
      </c>
      <c r="B33" s="57">
        <v>85821130368</v>
      </c>
      <c r="C33" s="56" t="s">
        <v>10</v>
      </c>
      <c r="D33" s="3">
        <v>6.16</v>
      </c>
      <c r="E33" s="5" t="s">
        <v>48</v>
      </c>
    </row>
    <row r="34" spans="1:5" s="30" customFormat="1" ht="24" x14ac:dyDescent="0.25">
      <c r="A34" s="6" t="s">
        <v>19</v>
      </c>
      <c r="B34" s="57">
        <v>85821130368</v>
      </c>
      <c r="C34" s="56" t="s">
        <v>10</v>
      </c>
      <c r="D34" s="3">
        <v>8.3000000000000007</v>
      </c>
      <c r="E34" s="5" t="s">
        <v>45</v>
      </c>
    </row>
    <row r="35" spans="1:5" x14ac:dyDescent="0.25">
      <c r="A35" s="59" t="s">
        <v>34</v>
      </c>
      <c r="B35" s="60"/>
      <c r="C35" s="61"/>
      <c r="D35" s="12">
        <v>14.46</v>
      </c>
      <c r="E35" s="10"/>
    </row>
    <row r="36" spans="1:5" ht="36" x14ac:dyDescent="0.25">
      <c r="A36" s="2" t="s">
        <v>244</v>
      </c>
      <c r="B36" s="4">
        <v>62707927904</v>
      </c>
      <c r="C36" s="4" t="s">
        <v>10</v>
      </c>
      <c r="D36" s="3">
        <v>141.31</v>
      </c>
      <c r="E36" s="5" t="s">
        <v>55</v>
      </c>
    </row>
    <row r="37" spans="1:5" x14ac:dyDescent="0.25">
      <c r="A37" s="59" t="s">
        <v>245</v>
      </c>
      <c r="B37" s="60"/>
      <c r="C37" s="61"/>
      <c r="D37" s="12">
        <v>141.31</v>
      </c>
      <c r="E37" s="10"/>
    </row>
    <row r="38" spans="1:5" ht="24" x14ac:dyDescent="0.25">
      <c r="A38" s="18" t="s">
        <v>246</v>
      </c>
      <c r="B38" s="19">
        <v>19558197781</v>
      </c>
      <c r="C38" s="19" t="s">
        <v>248</v>
      </c>
      <c r="D38" s="20">
        <v>100</v>
      </c>
      <c r="E38" s="17" t="s">
        <v>249</v>
      </c>
    </row>
    <row r="39" spans="1:5" x14ac:dyDescent="0.25">
      <c r="A39" s="59" t="s">
        <v>247</v>
      </c>
      <c r="B39" s="60"/>
      <c r="C39" s="61"/>
      <c r="D39" s="12">
        <v>100</v>
      </c>
      <c r="E39" s="10"/>
    </row>
    <row r="40" spans="1:5" ht="24" x14ac:dyDescent="0.25">
      <c r="A40" s="18" t="s">
        <v>79</v>
      </c>
      <c r="B40" s="46">
        <v>53895510755</v>
      </c>
      <c r="C40" s="19" t="s">
        <v>12</v>
      </c>
      <c r="D40" s="20">
        <v>155</v>
      </c>
      <c r="E40" s="17" t="s">
        <v>81</v>
      </c>
    </row>
    <row r="41" spans="1:5" x14ac:dyDescent="0.25">
      <c r="A41" s="59" t="s">
        <v>80</v>
      </c>
      <c r="B41" s="60"/>
      <c r="C41" s="61"/>
      <c r="D41" s="12">
        <v>155</v>
      </c>
      <c r="E41" s="10"/>
    </row>
    <row r="42" spans="1:5" x14ac:dyDescent="0.25">
      <c r="A42" s="18" t="s">
        <v>250</v>
      </c>
      <c r="B42" s="19">
        <v>21305989895</v>
      </c>
      <c r="C42" s="19" t="s">
        <v>12</v>
      </c>
      <c r="D42" s="20">
        <v>112.5</v>
      </c>
      <c r="E42" s="17" t="s">
        <v>162</v>
      </c>
    </row>
    <row r="43" spans="1:5" x14ac:dyDescent="0.25">
      <c r="A43" s="59" t="s">
        <v>251</v>
      </c>
      <c r="B43" s="60"/>
      <c r="C43" s="61"/>
      <c r="D43" s="12">
        <v>112.5</v>
      </c>
      <c r="E43" s="10"/>
    </row>
    <row r="44" spans="1:5" ht="36.75" x14ac:dyDescent="0.25">
      <c r="A44" s="18" t="s">
        <v>101</v>
      </c>
      <c r="B44" s="4">
        <v>82298562620</v>
      </c>
      <c r="C44" s="19" t="s">
        <v>12</v>
      </c>
      <c r="D44" s="20">
        <v>165.3</v>
      </c>
      <c r="E44" s="25" t="s">
        <v>57</v>
      </c>
    </row>
    <row r="45" spans="1:5" x14ac:dyDescent="0.25">
      <c r="A45" s="59" t="s">
        <v>252</v>
      </c>
      <c r="B45" s="60"/>
      <c r="C45" s="61"/>
      <c r="D45" s="12">
        <v>165.3</v>
      </c>
      <c r="E45" s="10"/>
    </row>
    <row r="46" spans="1:5" ht="36.75" x14ac:dyDescent="0.25">
      <c r="A46" s="18" t="s">
        <v>253</v>
      </c>
      <c r="B46" s="58">
        <v>68372221964</v>
      </c>
      <c r="C46" s="19" t="s">
        <v>255</v>
      </c>
      <c r="D46" s="20">
        <v>708.3</v>
      </c>
      <c r="E46" s="25" t="s">
        <v>57</v>
      </c>
    </row>
    <row r="47" spans="1:5" ht="36.75" x14ac:dyDescent="0.25">
      <c r="A47" s="18" t="s">
        <v>253</v>
      </c>
      <c r="B47" s="58">
        <v>68372221964</v>
      </c>
      <c r="C47" s="49" t="s">
        <v>255</v>
      </c>
      <c r="D47" s="20">
        <v>338.46</v>
      </c>
      <c r="E47" s="25" t="s">
        <v>57</v>
      </c>
    </row>
    <row r="48" spans="1:5" ht="24.75" x14ac:dyDescent="0.25">
      <c r="A48" s="18" t="s">
        <v>253</v>
      </c>
      <c r="B48" s="58">
        <v>68372221964</v>
      </c>
      <c r="C48" s="49" t="s">
        <v>255</v>
      </c>
      <c r="D48" s="20">
        <v>299</v>
      </c>
      <c r="E48" s="25" t="s">
        <v>256</v>
      </c>
    </row>
    <row r="49" spans="1:5" x14ac:dyDescent="0.25">
      <c r="A49" s="59" t="s">
        <v>254</v>
      </c>
      <c r="B49" s="60"/>
      <c r="C49" s="61"/>
      <c r="D49" s="12">
        <v>1345.76</v>
      </c>
      <c r="E49" s="10"/>
    </row>
    <row r="50" spans="1:5" ht="24" x14ac:dyDescent="0.25">
      <c r="A50" s="18" t="s">
        <v>109</v>
      </c>
      <c r="B50" s="47" t="s">
        <v>257</v>
      </c>
      <c r="C50" s="19" t="s">
        <v>12</v>
      </c>
      <c r="D50" s="20">
        <v>318.29000000000002</v>
      </c>
      <c r="E50" s="17" t="s">
        <v>45</v>
      </c>
    </row>
    <row r="51" spans="1:5" ht="24" x14ac:dyDescent="0.25">
      <c r="A51" s="18" t="s">
        <v>109</v>
      </c>
      <c r="B51" s="47" t="s">
        <v>257</v>
      </c>
      <c r="C51" s="19" t="s">
        <v>12</v>
      </c>
      <c r="D51" s="20">
        <v>63.2</v>
      </c>
      <c r="E51" s="17" t="s">
        <v>45</v>
      </c>
    </row>
    <row r="52" spans="1:5" x14ac:dyDescent="0.25">
      <c r="A52" s="59" t="s">
        <v>193</v>
      </c>
      <c r="B52" s="60"/>
      <c r="C52" s="61"/>
      <c r="D52" s="12">
        <v>381.49</v>
      </c>
      <c r="E52" s="10"/>
    </row>
    <row r="53" spans="1:5" ht="24" x14ac:dyDescent="0.25">
      <c r="A53" s="18" t="s">
        <v>95</v>
      </c>
      <c r="B53" s="33">
        <v>92963223473</v>
      </c>
      <c r="C53" s="19" t="s">
        <v>10</v>
      </c>
      <c r="D53" s="20">
        <v>0.26</v>
      </c>
      <c r="E53" s="17" t="s">
        <v>42</v>
      </c>
    </row>
    <row r="54" spans="1:5" x14ac:dyDescent="0.25">
      <c r="A54" s="59" t="s">
        <v>28</v>
      </c>
      <c r="B54" s="60"/>
      <c r="C54" s="61"/>
      <c r="D54" s="12">
        <f>SUM(D53:D53)</f>
        <v>0.26</v>
      </c>
      <c r="E54" s="10"/>
    </row>
    <row r="55" spans="1:5" ht="24" x14ac:dyDescent="0.25">
      <c r="A55" s="18" t="s">
        <v>135</v>
      </c>
      <c r="B55" s="19">
        <v>86255713939</v>
      </c>
      <c r="C55" s="19" t="s">
        <v>10</v>
      </c>
      <c r="D55" s="20">
        <v>19.079999999999998</v>
      </c>
      <c r="E55" s="17" t="s">
        <v>45</v>
      </c>
    </row>
    <row r="56" spans="1:5" x14ac:dyDescent="0.25">
      <c r="A56" s="27" t="s">
        <v>136</v>
      </c>
      <c r="B56" s="28"/>
      <c r="C56" s="29"/>
      <c r="D56" s="12">
        <v>19.079999999999998</v>
      </c>
      <c r="E56" s="10"/>
    </row>
    <row r="57" spans="1:5" x14ac:dyDescent="0.25">
      <c r="A57" s="53" t="s">
        <v>259</v>
      </c>
      <c r="B57" s="46">
        <v>27759560625</v>
      </c>
      <c r="C57" s="55" t="s">
        <v>10</v>
      </c>
      <c r="D57" s="54">
        <v>16.8</v>
      </c>
      <c r="E57" s="17" t="s">
        <v>49</v>
      </c>
    </row>
    <row r="58" spans="1:5" x14ac:dyDescent="0.25">
      <c r="A58" s="27" t="s">
        <v>260</v>
      </c>
      <c r="B58" s="28"/>
      <c r="C58" s="29"/>
      <c r="D58" s="12">
        <v>16.8</v>
      </c>
      <c r="E58" s="10"/>
    </row>
    <row r="59" spans="1:5" ht="36" x14ac:dyDescent="0.25">
      <c r="A59" s="18" t="s">
        <v>261</v>
      </c>
      <c r="B59" s="19">
        <v>65553879500</v>
      </c>
      <c r="C59" s="19" t="s">
        <v>10</v>
      </c>
      <c r="D59" s="20">
        <v>3.4</v>
      </c>
      <c r="E59" s="17" t="s">
        <v>55</v>
      </c>
    </row>
    <row r="60" spans="1:5" x14ac:dyDescent="0.25">
      <c r="A60" s="27" t="s">
        <v>262</v>
      </c>
      <c r="B60" s="28"/>
      <c r="C60" s="29"/>
      <c r="D60" s="12">
        <v>3.4</v>
      </c>
      <c r="E60" s="10"/>
    </row>
    <row r="61" spans="1:5" ht="24" x14ac:dyDescent="0.25">
      <c r="A61" s="18" t="s">
        <v>51</v>
      </c>
      <c r="B61" s="19">
        <v>87311810356</v>
      </c>
      <c r="C61" s="19" t="s">
        <v>10</v>
      </c>
      <c r="D61" s="20">
        <v>2.1</v>
      </c>
      <c r="E61" s="17" t="s">
        <v>52</v>
      </c>
    </row>
    <row r="62" spans="1:5" ht="24" x14ac:dyDescent="0.25">
      <c r="A62" s="18" t="s">
        <v>51</v>
      </c>
      <c r="B62" s="19">
        <v>87311810356</v>
      </c>
      <c r="C62" s="19" t="s">
        <v>10</v>
      </c>
      <c r="D62" s="20">
        <v>6.74</v>
      </c>
      <c r="E62" s="17" t="s">
        <v>52</v>
      </c>
    </row>
    <row r="63" spans="1:5" x14ac:dyDescent="0.25">
      <c r="A63" s="27" t="s">
        <v>58</v>
      </c>
      <c r="B63" s="28"/>
      <c r="C63" s="29"/>
      <c r="D63" s="12">
        <v>8.84</v>
      </c>
      <c r="E63" s="10"/>
    </row>
    <row r="64" spans="1:5" ht="36.75" x14ac:dyDescent="0.25">
      <c r="A64" s="18" t="s">
        <v>263</v>
      </c>
      <c r="B64" s="19">
        <v>62595301902</v>
      </c>
      <c r="C64" s="19" t="s">
        <v>234</v>
      </c>
      <c r="D64" s="20">
        <v>7.03</v>
      </c>
      <c r="E64" s="25" t="s">
        <v>57</v>
      </c>
    </row>
    <row r="65" spans="1:5" x14ac:dyDescent="0.25">
      <c r="A65" s="27" t="s">
        <v>264</v>
      </c>
      <c r="B65" s="28"/>
      <c r="C65" s="29"/>
      <c r="D65" s="12">
        <v>7.03</v>
      </c>
      <c r="E65" s="10"/>
    </row>
    <row r="66" spans="1:5" x14ac:dyDescent="0.25">
      <c r="A66" s="63" t="s">
        <v>230</v>
      </c>
      <c r="B66" s="64"/>
      <c r="C66" s="65"/>
      <c r="D66" s="21">
        <f>SUM(D9+D11+D13+D15+D17+D20+D22+D24+D28+D30+D32+D35+D37+D39+D41+D43+D45+D49+D52+D54+D56+D58+D60+D63+D65)</f>
        <v>12464.629999999997</v>
      </c>
      <c r="E66" s="22"/>
    </row>
    <row r="71" spans="1:5" ht="13.5" customHeight="1" x14ac:dyDescent="0.25">
      <c r="A71" s="67" t="s">
        <v>0</v>
      </c>
      <c r="B71" s="67"/>
    </row>
    <row r="72" spans="1:5" x14ac:dyDescent="0.25">
      <c r="A72" s="7" t="s">
        <v>1</v>
      </c>
    </row>
    <row r="73" spans="1:5" x14ac:dyDescent="0.25">
      <c r="A73" s="7" t="s">
        <v>2</v>
      </c>
    </row>
    <row r="75" spans="1:5" ht="15" customHeight="1" x14ac:dyDescent="0.25">
      <c r="A75" s="67" t="s">
        <v>229</v>
      </c>
      <c r="B75" s="67"/>
      <c r="C75" s="7"/>
      <c r="D75" s="7"/>
      <c r="E75" s="7"/>
    </row>
    <row r="76" spans="1:5" ht="15" customHeight="1" x14ac:dyDescent="0.25">
      <c r="A76" s="37"/>
      <c r="B76" s="37"/>
      <c r="C76" s="7"/>
      <c r="D76" s="7"/>
      <c r="E76" s="7"/>
    </row>
    <row r="77" spans="1:5" ht="15" customHeight="1" x14ac:dyDescent="0.25">
      <c r="A77" s="42" t="s">
        <v>161</v>
      </c>
      <c r="B77" s="36"/>
      <c r="C77" s="7"/>
      <c r="D77" s="7"/>
      <c r="E77" s="7"/>
    </row>
    <row r="78" spans="1:5" x14ac:dyDescent="0.25">
      <c r="A78" s="40" t="s">
        <v>160</v>
      </c>
      <c r="B78" s="41" t="s">
        <v>8</v>
      </c>
    </row>
    <row r="79" spans="1:5" x14ac:dyDescent="0.25">
      <c r="A79" s="45">
        <v>870</v>
      </c>
      <c r="B79" s="38" t="s">
        <v>162</v>
      </c>
    </row>
    <row r="80" spans="1:5" x14ac:dyDescent="0.25">
      <c r="A80" s="44" t="s">
        <v>258</v>
      </c>
      <c r="B80" s="39" t="s">
        <v>231</v>
      </c>
    </row>
  </sheetData>
  <mergeCells count="25">
    <mergeCell ref="A71:B71"/>
    <mergeCell ref="A75:B75"/>
    <mergeCell ref="A45:C45"/>
    <mergeCell ref="A49:C49"/>
    <mergeCell ref="A52:C52"/>
    <mergeCell ref="A54:C54"/>
    <mergeCell ref="A66:C66"/>
    <mergeCell ref="A43:C43"/>
    <mergeCell ref="A15:C15"/>
    <mergeCell ref="A17:C17"/>
    <mergeCell ref="A22:C22"/>
    <mergeCell ref="A24:C24"/>
    <mergeCell ref="A28:C28"/>
    <mergeCell ref="A30:C30"/>
    <mergeCell ref="A32:C32"/>
    <mergeCell ref="A35:C35"/>
    <mergeCell ref="A37:C37"/>
    <mergeCell ref="A39:C39"/>
    <mergeCell ref="A41:C41"/>
    <mergeCell ref="A13:C13"/>
    <mergeCell ref="A2:E2"/>
    <mergeCell ref="A3:E3"/>
    <mergeCell ref="A6:E6"/>
    <mergeCell ref="A9:C9"/>
    <mergeCell ref="A11:C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Siječanj</vt:lpstr>
      <vt:lpstr>Veljača</vt:lpstr>
      <vt:lpstr>Ožujak</vt:lpstr>
      <vt:lpstr>Travanj</vt:lpstr>
      <vt:lpstr>Svibanj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Jvp-Bosiljka</dc:creator>
  <cp:lastModifiedBy>Ljiljana Badžek</cp:lastModifiedBy>
  <dcterms:created xsi:type="dcterms:W3CDTF">2024-02-16T07:20:08Z</dcterms:created>
  <dcterms:modified xsi:type="dcterms:W3CDTF">2024-06-17T11:22:29Z</dcterms:modified>
</cp:coreProperties>
</file>